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dsumowanie" sheetId="1" r:id="rId1"/>
    <sheet name="Województwa" sheetId="2" r:id="rId2"/>
    <sheet name="Typy gmin" sheetId="3" r:id="rId3"/>
    <sheet name="System strony" sheetId="4" r:id="rId4"/>
    <sheet name="Naruszenia" sheetId="5" r:id="rId5"/>
    <sheet name="Rodzaje na stronie" sheetId="6" r:id="rId6"/>
    <sheet name="Po naprawie" sheetId="7" r:id="rId7"/>
    <sheet name="Przebieg badania" sheetId="8" r:id="rId8"/>
    <sheet name="Metoda i źródła" sheetId="9" r:id="rId9"/>
  </sheets>
  <definedNames>
    <definedName name="_xlnm._FilterDatabase" localSheetId="4" hidden="1">Naruszenia!$A$4:$G$46</definedName>
    <definedName name="_xlnm._FilterDatabase" localSheetId="3" hidden="1">'System strony'!$A$4:$I$7</definedName>
    <definedName name="_xlnm._FilterDatabase" localSheetId="2" hidden="1">'Typy gmin'!$A$3:$I$6</definedName>
    <definedName name="_xlnm._FilterDatabase" localSheetId="1" hidden="1">Województwa!$A$4:$I$20</definedName>
    <definedName name="liczba_stron">Podsumowanie!$B$7</definedName>
    <definedName name="_xlnm.Print_Titles" localSheetId="4">Naruszenia!$4:$4</definedName>
    <definedName name="_xlnm.Print_Titles" localSheetId="3">'System strony'!$4:$4</definedName>
    <definedName name="_xlnm.Print_Titles" localSheetId="2">'Typy gmin'!$3:$3</definedName>
    <definedName name="_xlnm.Print_Titles" localSheetId="1">Województwa!$4:$4</definedName>
  </definedNames>
  <calcPr calcId="124519" fullCalcOnLoad="1"/>
</workbook>
</file>

<file path=xl/sharedStrings.xml><?xml version="1.0" encoding="utf-8"?>
<sst xmlns="http://schemas.openxmlformats.org/spreadsheetml/2006/main" count="377" uniqueCount="282">
  <si>
    <t>Dostępność stron internetowych gmin w 2026 roku</t>
  </si>
  <si>
    <t>Raport ByteWave, wszystkie dane. Automatyczny test wykonano 6 listopada 2026 r.</t>
  </si>
  <si>
    <t>Pełny raport z opisem metody i ograniczeń na bytewave.pl</t>
  </si>
  <si>
    <t>Najważniejsze wyniki</t>
  </si>
  <si>
    <t>Wskaźnik</t>
  </si>
  <si>
    <t>Liczba stron</t>
  </si>
  <si>
    <t>Odsetek stron</t>
  </si>
  <si>
    <t>Strony główne gmin w badaniu</t>
  </si>
  <si>
    <t>Co najmniej jedno wykryte naruszenie WCAG 2.1 AA</t>
  </si>
  <si>
    <t>Co najmniej jedno naruszenie krytyczne</t>
  </si>
  <si>
    <t>Naruszenia, ale żadne krytyczne</t>
  </si>
  <si>
    <t>Bez wykrytych naruszeń (to nie oznacza zgodności z WCAG)</t>
  </si>
  <si>
    <t>Link do deklaracji dostępności na stronie głównej</t>
  </si>
  <si>
    <t>Najwyżej dwa rodzaje wykrytych naruszeń (w tym brak wykrytych)</t>
  </si>
  <si>
    <t>Naruszenie WCAG 2.1 AA po pominięciu reguły częściowo spornej (kryterium 2.5.3)</t>
  </si>
  <si>
    <t>Naruszenie po doliczeniu nowszych wytycznych WCAG 2.2</t>
  </si>
  <si>
    <t>Zbyt małe przyciski i linki (reguła WCAG 2.2)</t>
  </si>
  <si>
    <t>Jakikolwiek link o dostępności na stronie głównej</t>
  </si>
  <si>
    <t>Link do Biuletynu Informacji Publicznej na stronie głównej</t>
  </si>
  <si>
    <t>Strona działa przez HTTPS</t>
  </si>
  <si>
    <t>Zakładki w tym pliku</t>
  </si>
  <si>
    <t>Województwa. Wyniki dla każdego województwa</t>
  </si>
  <si>
    <t>Typy gmin. Gminy wiejskie, miejsko-wiejskie i miejskie</t>
  </si>
  <si>
    <t>System strony. Rozpoznane systemy, portal samorzad.gov.pl i pozostałe strony</t>
  </si>
  <si>
    <t>Naruszenia. Wszystkie wykryte reguły WCAG 2.1 A i AA</t>
  </si>
  <si>
    <t>Rodzaje na stronie. Ile różnych rodzajów naruszeń ma jedna strona</t>
  </si>
  <si>
    <t>Po naprawie. Ile stron byłoby bez wykrytych naruszeń po naprawie najczęstszych rodzajów</t>
  </si>
  <si>
    <t>Przebieg badania. Co się stało z każdą gminą z listy i skąd pochodzą adresy</t>
  </si>
  <si>
    <t>Metoda i źródła. Opis testu, ograniczenia i źródła</t>
  </si>
  <si>
    <t>Wykorzystanie danych</t>
  </si>
  <si>
    <t>Dane można wykorzystywać na licencji CC BY 4.0, czyli z podaniem źródła.</t>
  </si>
  <si>
    <t>ByteWave, Dostępność stron internetowych gmin w 2026 roku, listopad 2026, https://bytewave.pl/raporty/dostepnosc-stron-gmin-2026/</t>
  </si>
  <si>
    <t>Pytania o metodę i dane: kontakt@bytewave.pl, +48 45 335 15 45</t>
  </si>
  <si>
    <t>Wyniki według województw</t>
  </si>
  <si>
    <t>Odsetek stron głównych gmin z wykrytym naruszeniem WCAG 2.1 AA, od najwyższego. Różnice poza Opolskiem nie uzasadniają rankingu.</t>
  </si>
  <si>
    <t>Województwo</t>
  </si>
  <si>
    <t>Stron z naruszeniem</t>
  </si>
  <si>
    <t>Odsetek stron z naruszeniem</t>
  </si>
  <si>
    <t>Stron z naruszeniem krytycznym</t>
  </si>
  <si>
    <t>Odsetek stron z naruszeniem krytycznym</t>
  </si>
  <si>
    <t>Stron z linkiem do deklaracji</t>
  </si>
  <si>
    <t>Odsetek stron z linkiem do deklaracji</t>
  </si>
  <si>
    <t>Mediana liczby elementów z naruszeniem</t>
  </si>
  <si>
    <t>małopolskie</t>
  </si>
  <si>
    <t>pomorskie</t>
  </si>
  <si>
    <t>warmińsko-mazurskie</t>
  </si>
  <si>
    <t>zachodniopomorskie</t>
  </si>
  <si>
    <t>lubuskie</t>
  </si>
  <si>
    <t>świętokrzyskie</t>
  </si>
  <si>
    <t>mazowieckie</t>
  </si>
  <si>
    <t>podlaskie</t>
  </si>
  <si>
    <t>lubelskie</t>
  </si>
  <si>
    <t>dolnośląskie</t>
  </si>
  <si>
    <t>wielkopolskie</t>
  </si>
  <si>
    <t>kujawsko-pomorskie</t>
  </si>
  <si>
    <t>łódzkie</t>
  </si>
  <si>
    <t>śląskie</t>
  </si>
  <si>
    <t>podkarpackie</t>
  </si>
  <si>
    <t>opolskie</t>
  </si>
  <si>
    <t>Polska</t>
  </si>
  <si>
    <t>Mediany dla Polski nie da się zsumować z wierszy, więc pochodzi z danych źródłowych.</t>
  </si>
  <si>
    <t>W Opolskiem 46 z 70 stron ma w kodzie oznaczenie tego samego wykonawcy. Wśród nich bez wykrytych naruszeń jest 45,7% stron, a wśród pozostałych 29,2%.</t>
  </si>
  <si>
    <t>Nazwy wykonawcy raport nie podaje. Pełnej przyczyny wyniku Opolskiego nie badano.</t>
  </si>
  <si>
    <t>Wyniki według typu gminy</t>
  </si>
  <si>
    <t>Typ gminy</t>
  </si>
  <si>
    <t>Gminy wiejskie</t>
  </si>
  <si>
    <t>Gminy miejsko-wiejskie</t>
  </si>
  <si>
    <t>Gminy miejskie i miasta na prawach powiatu</t>
  </si>
  <si>
    <t>Razem</t>
  </si>
  <si>
    <t>Wyniki według systemu, na którym działa strona</t>
  </si>
  <si>
    <t>Rozpoznanie objęło tylko część stron, więc to nie jest ranking dostawców. Nazw systemów raport nie podaje.</t>
  </si>
  <si>
    <t>Grupa</t>
  </si>
  <si>
    <t>Dwie rozpoznane rodziny systemów komercyjnych</t>
  </si>
  <si>
    <t>Państwowy portal samorzad.gov.pl</t>
  </si>
  <si>
    <t>Pozostałe strony</t>
  </si>
  <si>
    <t>Rodziny systemów rozpoznano po adresie strony lub znaczniku w kodzie.</t>
  </si>
  <si>
    <t>Wszystkie wykryte reguły WCAG 2.1 A i AA</t>
  </si>
  <si>
    <t>Na jakiej części stron głównych gmin dana reguła została naruszona co najmniej raz. Wpływ według skali narzędzia axe-core.</t>
  </si>
  <si>
    <t>Nazwa</t>
  </si>
  <si>
    <t>Reguła axe-core</t>
  </si>
  <si>
    <t>Kryteria WCAG</t>
  </si>
  <si>
    <t>Wpływ</t>
  </si>
  <si>
    <t>Skutek dla użytkownika</t>
  </si>
  <si>
    <t>Za słaby kontrast tekstu</t>
  </si>
  <si>
    <t>color-contrast</t>
  </si>
  <si>
    <t>1.4.3</t>
  </si>
  <si>
    <t>poważny</t>
  </si>
  <si>
    <t>Tekst zlewa się z tłem. Trudno go przeczytać osobom słabowidzącym, a także każdemu na telefonie w pełnym słońcu.</t>
  </si>
  <si>
    <t>Link bez nazwy</t>
  </si>
  <si>
    <t>link-name</t>
  </si>
  <si>
    <t>2.4.4, 4.1.2</t>
  </si>
  <si>
    <t>Czytnik ekranu odczyta sam adres albo nic. Często to ikona lub obrazek w linku bez opisu.</t>
  </si>
  <si>
    <t>Ramka bez tytułu</t>
  </si>
  <si>
    <t>frame-title</t>
  </si>
  <si>
    <t>4.1.2</t>
  </si>
  <si>
    <t>Osadzona mapa, film albo formularz nie ma nazwy, więc osoba z czytnikiem ekranu nie wie, co jest w środku.</t>
  </si>
  <si>
    <t>Nazwa elementu inna niż widoczny tekst</t>
  </si>
  <si>
    <t>label-content-name-mismatch</t>
  </si>
  <si>
    <t>2.5.3</t>
  </si>
  <si>
    <t>Sterowanie głosem zawodzi, bo polecenie z widocznym napisem nie trafia w element. Reguła częściowo sporna, bo obejmuje też przyciski takie jak A+ i A-.</t>
  </si>
  <si>
    <t>Obraz bez tekstu alternatywnego</t>
  </si>
  <si>
    <t>image-alt</t>
  </si>
  <si>
    <t>1.1.1</t>
  </si>
  <si>
    <t>krytyczny</t>
  </si>
  <si>
    <t>Osoba niewidoma nie dowie się, co pokazuje zdjęcie albo grafika z informacją.</t>
  </si>
  <si>
    <t>Źle zbudowana lista</t>
  </si>
  <si>
    <t>list</t>
  </si>
  <si>
    <t>1.3.1</t>
  </si>
  <si>
    <t>Czytnik ekranu nie poda liczby pozycji i trudniej poruszać się po liście.</t>
  </si>
  <si>
    <t>Przycisk bez nazwy</t>
  </si>
  <si>
    <t>button-name</t>
  </si>
  <si>
    <t>Czytnik ekranu ogłosi tylko słowo „przycisk”. Nie wiadomo, co się stanie po jego użyciu.</t>
  </si>
  <si>
    <t>Link w tekście odróżniony tylko kolorem</t>
  </si>
  <si>
    <t>link-in-text-block</t>
  </si>
  <si>
    <t>1.4.1</t>
  </si>
  <si>
    <t>Bez podkreślenia link jest niewidoczny dla części osób z zaburzeniami widzenia barw.</t>
  </si>
  <si>
    <t>Ukryty element dostępny z klawiatury</t>
  </si>
  <si>
    <t>aria-hidden-focus</t>
  </si>
  <si>
    <t>Fokus trafia na element, którego czytnik nie odczyta, więc osoba korzystająca z klawiatury traci orientację.</t>
  </si>
  <si>
    <t>Zablokowane powiększanie na telefonie</t>
  </si>
  <si>
    <t>meta-viewport</t>
  </si>
  <si>
    <t>1.4.4</t>
  </si>
  <si>
    <t>umiarkowany</t>
  </si>
  <si>
    <t>Strona nie pozwala powiększyć widoku gestem, a to podstawowa pomoc dla osób słabowidzących.</t>
  </si>
  <si>
    <t>Pozycja listy poza listą</t>
  </si>
  <si>
    <t>listitem</t>
  </si>
  <si>
    <t>Niekompletna struktura elementu ARIA</t>
  </si>
  <si>
    <t>aria-required-children</t>
  </si>
  <si>
    <t>Pole formularza bez etykiety</t>
  </si>
  <si>
    <t>label</t>
  </si>
  <si>
    <t>Niedozwolony atrybut ARIA</t>
  </si>
  <si>
    <t>aria-allowed-attr</t>
  </si>
  <si>
    <t>Element interaktywny wewnątrz innego elementu interaktywnego</t>
  </si>
  <si>
    <t>nested-interactive</t>
  </si>
  <si>
    <t>Pole ARIA bez nazwy</t>
  </si>
  <si>
    <t>aria-input-field-name</t>
  </si>
  <si>
    <t>Polecenie ARIA (przycisk, link, pozycja menu) bez nazwy</t>
  </si>
  <si>
    <t>aria-command-name</t>
  </si>
  <si>
    <t>Element ARIA poza wymaganym elementem nadrzędnym</t>
  </si>
  <si>
    <t>aria-required-parent</t>
  </si>
  <si>
    <t>Atrybut ARIA zabroniony dla danej roli</t>
  </si>
  <si>
    <t>aria-prohibited-attr</t>
  </si>
  <si>
    <t>Strona bez określonego języka</t>
  </si>
  <si>
    <t>html-has-lang</t>
  </si>
  <si>
    <t>3.1.1</t>
  </si>
  <si>
    <t>Przycisk formularza bez tekstu</t>
  </si>
  <si>
    <t>input-button-name</t>
  </si>
  <si>
    <t>Element z rolą obrazu bez tekstu alternatywnego</t>
  </si>
  <si>
    <t>role-img-alt</t>
  </si>
  <si>
    <t>Źle zbudowana lista definicji</t>
  </si>
  <si>
    <t>definition-list</t>
  </si>
  <si>
    <t>Lista wyboru bez nazwy</t>
  </si>
  <si>
    <t>select-name</t>
  </si>
  <si>
    <t>Nieprawidłowa wartość atrybutu ARIA</t>
  </si>
  <si>
    <t>aria-valid-attr-value</t>
  </si>
  <si>
    <t>Obszar przewijany niedostępny z klawiatury</t>
  </si>
  <si>
    <t>scrollable-region-focusable</t>
  </si>
  <si>
    <t>2.1.1, 2.1.3</t>
  </si>
  <si>
    <t>Obiekt osadzony bez tekstu alternatywnego</t>
  </si>
  <si>
    <t>object-alt</t>
  </si>
  <si>
    <t>Przełącznik ARIA bez nazwy</t>
  </si>
  <si>
    <t>aria-toggle-field-name</t>
  </si>
  <si>
    <t>Grafika SVG bez tekstu alternatywnego</t>
  </si>
  <si>
    <t>svg-img-alt</t>
  </si>
  <si>
    <t>Strona bez tytułu</t>
  </si>
  <si>
    <t>document-title</t>
  </si>
  <si>
    <t>2.4.2</t>
  </si>
  <si>
    <t>Nieistniejący atrybut ARIA</t>
  </si>
  <si>
    <t>aria-valid-attr</t>
  </si>
  <si>
    <t>Pasek postępu bez nazwy</t>
  </si>
  <si>
    <t>aria-progressbar-name</t>
  </si>
  <si>
    <t>Blokada zmiany odstępów w tekście</t>
  </si>
  <si>
    <t>avoid-inline-spacing</t>
  </si>
  <si>
    <t>1.4.12</t>
  </si>
  <si>
    <t>Pozycja listy definicji poza listą</t>
  </si>
  <si>
    <t>dlitem</t>
  </si>
  <si>
    <t>Przycisk graficzny bez tekstu alternatywnego</t>
  </si>
  <si>
    <t>input-image-alt</t>
  </si>
  <si>
    <t>1.1.1, 4.1.2</t>
  </si>
  <si>
    <t>Nieprawidłowa rola ARIA</t>
  </si>
  <si>
    <t>aria-roles</t>
  </si>
  <si>
    <t>Obszar mapy obrazu bez tekstu alternatywnego</t>
  </si>
  <si>
    <t>area-alt</t>
  </si>
  <si>
    <t>Nieprawidłowy kod języka strony</t>
  </si>
  <si>
    <t>html-lang-valid</t>
  </si>
  <si>
    <t>Zakładka ARIA bez nazwy</t>
  </si>
  <si>
    <t>aria-tab-name</t>
  </si>
  <si>
    <t>Przewijający się tekst (element marquee)</t>
  </si>
  <si>
    <t>marquee</t>
  </si>
  <si>
    <t>2.2.2</t>
  </si>
  <si>
    <t>Brak wymaganego atrybutu ARIA</t>
  </si>
  <si>
    <t>aria-required-attr</t>
  </si>
  <si>
    <t>Podpowiedź ARIA bez nazwy</t>
  </si>
  <si>
    <t>aria-tooltip-name</t>
  </si>
  <si>
    <t>Ile różnych rodzajów naruszeń ma jedna strona</t>
  </si>
  <si>
    <t>Rodzaj to jedna reguła WCAG 2.1 A lub AA. Liczą się tylko naruszenia wykryte automatycznie na stronie głównej.</t>
  </si>
  <si>
    <t>Rodzaje naruszeń na stronie</t>
  </si>
  <si>
    <t>Brak wykrytych</t>
  </si>
  <si>
    <t>1</t>
  </si>
  <si>
    <t>2</t>
  </si>
  <si>
    <t>3</t>
  </si>
  <si>
    <t>4</t>
  </si>
  <si>
    <t>5 lub więcej</t>
  </si>
  <si>
    <t>Strony bez wykrytych naruszeń po naprawie najczęstszych rodzajów</t>
  </si>
  <si>
    <t>Obliczenie na danych źródłowych. Dotyczy tylko strony głównej i tego, co widzi automat.</t>
  </si>
  <si>
    <t>Kolejność rodzajów jak w zakładce Naruszenia.</t>
  </si>
  <si>
    <t>Naprawione najczęstsze rodzaje</t>
  </si>
  <si>
    <t>Odsetek stron bez wykrytych naruszeń</t>
  </si>
  <si>
    <t>Stan obecny</t>
  </si>
  <si>
    <t>Pierwszy</t>
  </si>
  <si>
    <t>Pierwsze 2</t>
  </si>
  <si>
    <t>Pierwsze 3</t>
  </si>
  <si>
    <t>Pierwsze 5</t>
  </si>
  <si>
    <t>Pierwsze 10</t>
  </si>
  <si>
    <t>Co się stało z każdą gminą z listy</t>
  </si>
  <si>
    <t>Odrzucone adresy mówią głównie o jakości list, a nie o gminach, dlatego raport nie wyciąga z nich wniosków.</t>
  </si>
  <si>
    <t>Wynik sprawdzenia</t>
  </si>
  <si>
    <t>Liczba gmin</t>
  </si>
  <si>
    <t>Strona przyjęta do badania</t>
  </si>
  <si>
    <t>Domena nie istnieje</t>
  </si>
  <si>
    <t>Serwer zwrócił błąd</t>
  </si>
  <si>
    <t>Pusta strona lub sam ekran startowy</t>
  </si>
  <si>
    <t>Brak połączenia z serwerem</t>
  </si>
  <si>
    <t>Brak adresu do sprawdzenia</t>
  </si>
  <si>
    <t>Właściciel zablokował automaty w pliku robots.txt</t>
  </si>
  <si>
    <t>Brak cech strony urzędu</t>
  </si>
  <si>
    <t>Inna strona niż główna strona urzędu (jednostka, projekt, portal lub sam BIP)</t>
  </si>
  <si>
    <t>Na stronie nie ma nazwy gminy</t>
  </si>
  <si>
    <t>Strona zastępcza, na przykład domena na sprzedaż</t>
  </si>
  <si>
    <t>Ten sam adres co u innej gminy</t>
  </si>
  <si>
    <t>Razem rekordów na liście gmin</t>
  </si>
  <si>
    <t>Skąd pochodzi adres strony</t>
  </si>
  <si>
    <t>Źródło</t>
  </si>
  <si>
    <t>Wikidane</t>
  </si>
  <si>
    <t>Wykaz stron podmiotów publicznych, Ministerstwo Cyfryzacji</t>
  </si>
  <si>
    <t>Metoda, ograniczenia i źródła</t>
  </si>
  <si>
    <t>Zakres</t>
  </si>
  <si>
    <t>Strony główne 2287 gmin, czyli około 92% gmin w Polsce. Test wykonano 6 listopada 2026 r.</t>
  </si>
  <si>
    <t>Lista gmin</t>
  </si>
  <si>
    <t>Wikidane, 2482 rekordy. GUS podaje 2479 gmin na 1 stycznia 2025 r.</t>
  </si>
  <si>
    <t>Adresy stron</t>
  </si>
  <si>
    <t>Najpierw Wikidane. Gdy adres był nieaktualny albo go brakowało, sprawdzano adresy z wykazu stron podmiotów publicznych Ministerstwa Cyfryzacji. Wykaz nie ma kodów gmin, więc dopasowanie odbyło się po nazwie podmiotu i adresie. To źródło dało 465 stron.</t>
  </si>
  <si>
    <t>Narzędzie</t>
  </si>
  <si>
    <t>Otwarta biblioteka axe-core 4.14 w przeglądarce Chromium, ekran 1366 na 768 pikseli, jedna wizyta na stronę, z poszanowaniem pliku robots.txt.</t>
  </si>
  <si>
    <t>Co jest liczone</t>
  </si>
  <si>
    <t>Reguły przypisane do WCAG 2.1 na poziomach A i AA, bez reguł eksperymentalnych. Elementów, których narzędzie nie umiało rozstrzygnąć, nie liczono jako naruszeń. Takie pozycje wystąpiły na 2233 stronach, głównie przy kontraście.</t>
  </si>
  <si>
    <t>Filtr</t>
  </si>
  <si>
    <t>Strona musiała odpowiadać, mieć treść, zawierać nazwę gminy i mieć cechy strony urzędu. Strony, których adres lub tytuł nie wskazywał wprost na urząd, przejrzano dodatkowo ręcznie.</t>
  </si>
  <si>
    <t>Kontrola</t>
  </si>
  <si>
    <t>Wszystkie 30 wylosowanych przyjętych stron okazało się stronami gmin. Wśród 30 wylosowanych odrzuconych około 12 to prawdziwe strony, więc filtr częściej odrzuca za dużo niż za mało.</t>
  </si>
  <si>
    <t>Ograniczenie 1</t>
  </si>
  <si>
    <t>Automat sprawdza tylko część wymagań WCAG. Odsetek stron z naruszeniem to dolna granica problemu, a strona bez wykrytych naruszeń nie musi być dostępna.</t>
  </si>
  <si>
    <t>Ograniczenie 2</t>
  </si>
  <si>
    <t>Sprawdzono tylko stronę główną, w jednym stanie i w widoku na komputer. Podstrony, dokumenty PDF i formularze mogą wypadać inaczej.</t>
  </si>
  <si>
    <t>Ograniczenie 3</t>
  </si>
  <si>
    <t>Około 8% gmin nie weszło do badania, głównie dlatego, że nie udało się znaleźć ich działającej strony głównej.</t>
  </si>
  <si>
    <t>Ograniczenie 4</t>
  </si>
  <si>
    <t>Część naruszeń pochodzi z widżetów, map i banerów cookie dostawców zewnętrznych.</t>
  </si>
  <si>
    <t>Ograniczenie 5</t>
  </si>
  <si>
    <t>Reguła o nazwie elementu innej niż widoczny tekst (kryterium 2.5.3) jest częściowo sporna, bo obejmuje też przyciski takie jak A+ i A-.</t>
  </si>
  <si>
    <t>Ograniczenie 6</t>
  </si>
  <si>
    <t>Wynik to stan z jednego dnia. Strony mogły się zmienić po teście.</t>
  </si>
  <si>
    <t>Nazwy gmin</t>
  </si>
  <si>
    <t>Raport nie podaje nazw gmin. Celem jest obraz całości, a pojedynczy wynik automatyczny nie rozstrzyga o zgodności strony z ustawą.</t>
  </si>
  <si>
    <t>Interes autora</t>
  </si>
  <si>
    <t>ByteWave buduje strony i systemy także dla instytucji publicznych i wykonuje audyty dostępności, więc ma w tym temacie interes handlowy. Dlatego metoda, ograniczenia i dane są jawne.</t>
  </si>
  <si>
    <t>Źródła</t>
  </si>
  <si>
    <t>Raport ByteWave</t>
  </si>
  <si>
    <t>https://bytewave.pl/raporty/dostepnosc-stron-gmin-2026/</t>
  </si>
  <si>
    <t>Monitoring ministerstwa za 2025 r.</t>
  </si>
  <si>
    <t>https://www.gov.pl/attachment/c6241abd-7c76-464f-8d22-00ae6f422e4f</t>
  </si>
  <si>
    <t>Wykaz stron podmiotów publicznych</t>
  </si>
  <si>
    <t>https://www.gov.pl/web/dostepnosc-cyfrowa/wykaz-stron-internetowych-podmiotow-publicznych</t>
  </si>
  <si>
    <t>Ustawa o dostępności cyfrowej</t>
  </si>
  <si>
    <t>https://eli.gov.pl/eli/DU/2023/1440/ogl</t>
  </si>
  <si>
    <t>Podział administracyjny, GUS</t>
  </si>
  <si>
    <t>https://statystykaregionalna.new.stat.gov.pl/en/territorial-units/administrative-division-poland</t>
  </si>
  <si>
    <t>https://www.wikidata.org/</t>
  </si>
  <si>
    <t>Biblioteka axe-core</t>
  </si>
  <si>
    <t>https://github.com/dequelabs/axe-core</t>
  </si>
  <si>
    <t>Licencja CC BY 4.0</t>
  </si>
  <si>
    <t>https://creativecommons.org/licenses/by/4.0/deed.pl</t>
  </si>
</sst>
</file>

<file path=xl/styles.xml><?xml version="1.0" encoding="utf-8"?>
<styleSheet xmlns="http://schemas.openxmlformats.org/spreadsheetml/2006/main">
  <numFmts count="1">
    <numFmt numFmtId="164" formatCode="0.0%"/>
  </numFmts>
  <fonts count="8">
    <font>
      <sz val="10"/>
      <color theme="1"/>
      <name val="Arial"/>
      <family val="2"/>
    </font>
    <font>
      <b/>
      <sz val="16"/>
      <color rgb="FF0A0A1A"/>
      <name val="Arial"/>
      <family val="2"/>
    </font>
    <font>
      <sz val="10"/>
      <color rgb="FF5C5C74"/>
      <name val="Arial"/>
      <family val="2"/>
    </font>
    <font>
      <u/>
      <sz val="10"/>
      <color rgb="FF065C63"/>
      <name val="Arial"/>
      <family val="2"/>
    </font>
    <font>
      <b/>
      <sz val="12"/>
      <color rgb="FF0A0A1A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10"/>
      <color rgb="FF0A0A1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65C63"/>
        <bgColor indexed="64"/>
      </patternFill>
    </fill>
    <fill>
      <patternFill patternType="solid">
        <fgColor rgb="FFE6F7F8"/>
        <bgColor indexed="64"/>
      </patternFill>
    </fill>
  </fills>
  <borders count="4">
    <border>
      <left/>
      <right/>
      <top/>
      <bottom/>
      <diagonal/>
    </border>
    <border>
      <left style="thin">
        <color rgb="FF065C63"/>
      </left>
      <right style="thin">
        <color rgb="FF065C63"/>
      </right>
      <top style="thin">
        <color rgb="FF065C63"/>
      </top>
      <bottom style="thin">
        <color rgb="FF065C63"/>
      </bottom>
      <diagonal/>
    </border>
    <border>
      <left/>
      <right/>
      <top/>
      <bottom style="thin">
        <color rgb="FFD5D5DD"/>
      </bottom>
      <diagonal/>
    </border>
    <border>
      <left/>
      <right/>
      <top style="thin">
        <color rgb="FF065C63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/>
    </xf>
    <xf numFmtId="0" fontId="0" fillId="0" borderId="2" xfId="0" applyBorder="1" applyAlignment="1">
      <alignment vertical="top"/>
    </xf>
    <xf numFmtId="1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0" fontId="0" fillId="0" borderId="0" xfId="0" applyAlignment="1">
      <alignment vertical="top" wrapText="1"/>
    </xf>
    <xf numFmtId="0" fontId="6" fillId="3" borderId="3" xfId="0" applyFont="1" applyFill="1" applyBorder="1"/>
    <xf numFmtId="1" fontId="6" fillId="3" borderId="3" xfId="0" applyNumberFormat="1" applyFont="1" applyFill="1" applyBorder="1"/>
    <xf numFmtId="164" fontId="6" fillId="3" borderId="3" xfId="0" applyNumberFormat="1" applyFont="1" applyFill="1" applyBorder="1"/>
    <xf numFmtId="0" fontId="0" fillId="0" borderId="2" xfId="0" applyBorder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0</xdr:row>
      <xdr:rowOff>0</xdr:rowOff>
    </xdr:from>
    <xdr:to>
      <xdr:col>2</xdr:col>
      <xdr:colOff>465099</xdr:colOff>
      <xdr:row>1</xdr:row>
      <xdr:rowOff>114300</xdr:rowOff>
    </xdr:to>
    <xdr:pic>
      <xdr:nvPicPr>
        <xdr:cNvPr id="2" name="Picture 1" descr="Logo ByteWav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0"/>
          <a:ext cx="465099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ytewave.pl/raporty/dostepnosc-stron-gmin-2026/" TargetMode="External"/><Relationship Id="rId2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bytewave.pl/raporty/dostepnosc-stron-gmin-2026/" TargetMode="External"/><Relationship Id="rId2" Type="http://schemas.openxmlformats.org/officeDocument/2006/relationships/hyperlink" Target="https://www.gov.pl/attachment/c6241abd-7c76-464f-8d22-00ae6f422e4f" TargetMode="External"/><Relationship Id="rId3" Type="http://schemas.openxmlformats.org/officeDocument/2006/relationships/hyperlink" Target="https://www.gov.pl/web/dostepnosc-cyfrowa/wykaz-stron-internetowych-podmiotow-publicznych" TargetMode="External"/><Relationship Id="rId4" Type="http://schemas.openxmlformats.org/officeDocument/2006/relationships/hyperlink" Target="https://eli.gov.pl/eli/DU/2023/1440/ogl" TargetMode="External"/><Relationship Id="rId5" Type="http://schemas.openxmlformats.org/officeDocument/2006/relationships/hyperlink" Target="https://statystykaregionalna.new.stat.gov.pl/en/territorial-units/administrative-division-poland" TargetMode="External"/><Relationship Id="rId6" Type="http://schemas.openxmlformats.org/officeDocument/2006/relationships/hyperlink" Target="https://www.wikidata.org/" TargetMode="External"/><Relationship Id="rId7" Type="http://schemas.openxmlformats.org/officeDocument/2006/relationships/hyperlink" Target="https://github.com/dequelabs/axe-core" TargetMode="External"/><Relationship Id="rId8" Type="http://schemas.openxmlformats.org/officeDocument/2006/relationships/hyperlink" Target="https://creativecommons.org/licenses/by/4.0/dee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showGridLines="0" tabSelected="1" workbookViewId="0"/>
  </sheetViews>
  <sheetFormatPr defaultRowHeight="15"/>
  <cols>
    <col min="1" max="1" width="62.7109375" customWidth="1"/>
    <col min="2" max="3" width="14.7109375" customWidth="1"/>
    <col min="4" max="4" width="4.7109375" customWidth="1"/>
  </cols>
  <sheetData>
    <row r="1" spans="1:3" ht="24" customHeight="1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</row>
    <row r="6" spans="1:3">
      <c r="A6" s="5" t="s">
        <v>4</v>
      </c>
      <c r="B6" s="6" t="s">
        <v>5</v>
      </c>
      <c r="C6" s="6" t="s">
        <v>6</v>
      </c>
    </row>
    <row r="7" spans="1:3">
      <c r="A7" s="7" t="s">
        <v>7</v>
      </c>
      <c r="B7" s="8">
        <v>2287</v>
      </c>
      <c r="C7" s="9">
        <f>B7/liczba_stron</f>
        <v>1</v>
      </c>
    </row>
    <row r="8" spans="1:3">
      <c r="A8" s="7" t="s">
        <v>8</v>
      </c>
      <c r="B8" s="8">
        <v>1970</v>
      </c>
      <c r="C8" s="9">
        <f>B8/liczba_stron</f>
        <v>0.8613904678618277</v>
      </c>
    </row>
    <row r="9" spans="1:3">
      <c r="A9" s="7" t="s">
        <v>9</v>
      </c>
      <c r="B9" s="8">
        <v>692</v>
      </c>
      <c r="C9" s="9">
        <f>B9/liczba_stron</f>
        <v>0.30257979886313946</v>
      </c>
    </row>
    <row r="10" spans="1:3">
      <c r="A10" s="7" t="s">
        <v>10</v>
      </c>
      <c r="B10" s="8">
        <f>B8-B9</f>
        <v>1278</v>
      </c>
      <c r="C10" s="9">
        <f>B10/liczba_stron</f>
        <v>0.5588106689986883</v>
      </c>
    </row>
    <row r="11" spans="1:3">
      <c r="A11" s="7" t="s">
        <v>11</v>
      </c>
      <c r="B11" s="8">
        <f>liczba_stron-B8</f>
        <v>317</v>
      </c>
      <c r="C11" s="9">
        <f>B11/liczba_stron</f>
        <v>0.1386095321381723</v>
      </c>
    </row>
    <row r="12" spans="1:3">
      <c r="A12" s="7" t="s">
        <v>12</v>
      </c>
      <c r="B12" s="8">
        <v>1974</v>
      </c>
      <c r="C12" s="9">
        <f>B12/liczba_stron</f>
        <v>0.8631394840402273</v>
      </c>
    </row>
    <row r="13" spans="1:3">
      <c r="A13" s="7" t="s">
        <v>13</v>
      </c>
      <c r="B13" s="8">
        <f>SUM('Rodzaje na stronie'!B5:B7)</f>
        <v>1449</v>
      </c>
      <c r="C13" s="9">
        <f>B13/liczba_stron</f>
        <v>0.6335811106252733</v>
      </c>
    </row>
    <row r="14" spans="1:3">
      <c r="A14" s="7" t="s">
        <v>14</v>
      </c>
      <c r="B14" s="8"/>
      <c r="C14" s="9">
        <v>0.826</v>
      </c>
    </row>
    <row r="15" spans="1:3">
      <c r="A15" s="7" t="s">
        <v>15</v>
      </c>
      <c r="B15" s="8"/>
      <c r="C15" s="9">
        <v>0.894</v>
      </c>
    </row>
    <row r="16" spans="1:3">
      <c r="A16" s="7" t="s">
        <v>16</v>
      </c>
      <c r="B16" s="8"/>
      <c r="C16" s="9">
        <v>0.359</v>
      </c>
    </row>
    <row r="17" spans="1:3">
      <c r="A17" s="7" t="s">
        <v>17</v>
      </c>
      <c r="B17" s="8"/>
      <c r="C17" s="9">
        <v>0.9209999999999999</v>
      </c>
    </row>
    <row r="18" spans="1:3">
      <c r="A18" s="7" t="s">
        <v>18</v>
      </c>
      <c r="B18" s="8"/>
      <c r="C18" s="9">
        <v>0.948</v>
      </c>
    </row>
    <row r="19" spans="1:3">
      <c r="A19" s="7" t="s">
        <v>19</v>
      </c>
      <c r="B19" s="8"/>
      <c r="C19" s="9">
        <v>0.9370000000000001</v>
      </c>
    </row>
    <row r="21" spans="1:3">
      <c r="A21" s="4" t="s">
        <v>20</v>
      </c>
    </row>
    <row r="22" spans="1:3">
      <c r="A22" s="3" t="s">
        <v>21</v>
      </c>
    </row>
    <row r="23" spans="1:3">
      <c r="A23" s="3" t="s">
        <v>22</v>
      </c>
    </row>
    <row r="24" spans="1:3">
      <c r="A24" s="3" t="s">
        <v>23</v>
      </c>
    </row>
    <row r="25" spans="1:3">
      <c r="A25" s="3" t="s">
        <v>24</v>
      </c>
    </row>
    <row r="26" spans="1:3">
      <c r="A26" s="3" t="s">
        <v>25</v>
      </c>
    </row>
    <row r="27" spans="1:3">
      <c r="A27" s="3" t="s">
        <v>26</v>
      </c>
    </row>
    <row r="28" spans="1:3">
      <c r="A28" s="3" t="s">
        <v>27</v>
      </c>
    </row>
    <row r="29" spans="1:3">
      <c r="A29" s="3" t="s">
        <v>28</v>
      </c>
    </row>
    <row r="31" spans="1:3">
      <c r="A31" s="4" t="s">
        <v>29</v>
      </c>
    </row>
    <row r="32" spans="1:3">
      <c r="A32" s="10" t="s">
        <v>30</v>
      </c>
    </row>
    <row r="33" spans="1:1">
      <c r="A33" s="10" t="s">
        <v>31</v>
      </c>
    </row>
    <row r="34" spans="1:1">
      <c r="A34" s="10" t="s">
        <v>32</v>
      </c>
    </row>
  </sheetData>
  <hyperlinks>
    <hyperlink ref="A3" r:id="rId1"/>
    <hyperlink ref="A22" location="'Województwa'!A1" display="Województwa. Wyniki dla każdego województwa"/>
    <hyperlink ref="A23" location="'Typy gmin'!A1" display="Typy gmin. Gminy wiejskie, miejsko-wiejskie i miejskie"/>
    <hyperlink ref="A24" location="'System strony'!A1" display="System strony. Rozpoznane systemy, portal samorzad.gov.pl i pozostałe strony"/>
    <hyperlink ref="A25" location="'Naruszenia'!A1" display="Naruszenia. Wszystkie wykryte reguły WCAG 2.1 A i AA"/>
    <hyperlink ref="A26" location="'Rodzaje na stronie'!A1" display="Rodzaje na stronie. Ile różnych rodzajów naruszeń ma jedna strona"/>
    <hyperlink ref="A27" location="'Po naprawie'!A1" display="Po naprawie. Ile stron byłoby bez wykrytych naruszeń po naprawie najczęstszych rodzajów"/>
    <hyperlink ref="A28" location="'Przebieg badania'!A1" display="Przebieg badania. Co się stało z każdą gminą z listy i skąd pochodzą adresy"/>
    <hyperlink ref="A29" location="'Metoda i źródła'!A1" display="Metoda i źródła. Opis testu, ograniczenia i źródła"/>
  </hyperlinks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44.7109375" customWidth="1"/>
    <col min="2" max="9" width="15.7109375" customWidth="1"/>
  </cols>
  <sheetData>
    <row r="1" spans="1:9" ht="24" customHeight="1">
      <c r="A1" s="1" t="s">
        <v>33</v>
      </c>
    </row>
    <row r="2" spans="1:9">
      <c r="A2" s="2" t="s">
        <v>34</v>
      </c>
    </row>
    <row r="4" spans="1:9" ht="64" customHeight="1">
      <c r="A4" s="5" t="s">
        <v>35</v>
      </c>
      <c r="B4" s="6" t="s">
        <v>5</v>
      </c>
      <c r="C4" s="6" t="s">
        <v>36</v>
      </c>
      <c r="D4" s="6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42</v>
      </c>
    </row>
    <row r="5" spans="1:9">
      <c r="A5" s="7" t="s">
        <v>43</v>
      </c>
      <c r="B5" s="8">
        <v>161</v>
      </c>
      <c r="C5" s="8">
        <v>146</v>
      </c>
      <c r="D5" s="9">
        <f>C5/B5</f>
        <v>0.906832298136646</v>
      </c>
      <c r="E5" s="8">
        <v>63</v>
      </c>
      <c r="F5" s="9">
        <f>E5/B5</f>
        <v>0.391304347826087</v>
      </c>
      <c r="G5" s="8">
        <v>146</v>
      </c>
      <c r="H5" s="9">
        <f>G5/B5</f>
        <v>0.906832298136646</v>
      </c>
      <c r="I5" s="7">
        <v>10</v>
      </c>
    </row>
    <row r="6" spans="1:9">
      <c r="A6" s="7" t="s">
        <v>44</v>
      </c>
      <c r="B6" s="8">
        <v>114</v>
      </c>
      <c r="C6" s="8">
        <v>103</v>
      </c>
      <c r="D6" s="9">
        <f>C6/B6</f>
        <v>0.9035087719298246</v>
      </c>
      <c r="E6" s="8">
        <v>28</v>
      </c>
      <c r="F6" s="9">
        <f>E6/B6</f>
        <v>0.24561403508771928</v>
      </c>
      <c r="G6" s="8">
        <v>99</v>
      </c>
      <c r="H6" s="9">
        <f>G6/B6</f>
        <v>0.868421052631579</v>
      </c>
      <c r="I6" s="7">
        <v>10</v>
      </c>
    </row>
    <row r="7" spans="1:9">
      <c r="A7" s="7" t="s">
        <v>45</v>
      </c>
      <c r="B7" s="8">
        <v>105</v>
      </c>
      <c r="C7" s="8">
        <v>94</v>
      </c>
      <c r="D7" s="9">
        <f>C7/B7</f>
        <v>0.8952380952380953</v>
      </c>
      <c r="E7" s="8">
        <v>30</v>
      </c>
      <c r="F7" s="9">
        <f>E7/B7</f>
        <v>0.2857142857142857</v>
      </c>
      <c r="G7" s="8">
        <v>83</v>
      </c>
      <c r="H7" s="9">
        <f>G7/B7</f>
        <v>0.7904761904761904</v>
      </c>
      <c r="I7" s="7">
        <v>7</v>
      </c>
    </row>
    <row r="8" spans="1:9">
      <c r="A8" s="7" t="s">
        <v>46</v>
      </c>
      <c r="B8" s="8">
        <v>104</v>
      </c>
      <c r="C8" s="8">
        <v>93</v>
      </c>
      <c r="D8" s="9">
        <f>C8/B8</f>
        <v>0.8942307692307693</v>
      </c>
      <c r="E8" s="8">
        <v>39</v>
      </c>
      <c r="F8" s="9">
        <f>E8/B8</f>
        <v>0.375</v>
      </c>
      <c r="G8" s="8">
        <v>89</v>
      </c>
      <c r="H8" s="9">
        <f>G8/B8</f>
        <v>0.8557692307692307</v>
      </c>
      <c r="I8" s="7">
        <v>10</v>
      </c>
    </row>
    <row r="9" spans="1:9">
      <c r="A9" s="7" t="s">
        <v>47</v>
      </c>
      <c r="B9" s="8">
        <v>81</v>
      </c>
      <c r="C9" s="8">
        <v>72</v>
      </c>
      <c r="D9" s="9">
        <f>C9/B9</f>
        <v>0.8888888888888888</v>
      </c>
      <c r="E9" s="8">
        <v>28</v>
      </c>
      <c r="F9" s="9">
        <f>E9/B9</f>
        <v>0.345679012345679</v>
      </c>
      <c r="G9" s="8">
        <v>65</v>
      </c>
      <c r="H9" s="9">
        <f>G9/B9</f>
        <v>0.8024691358024691</v>
      </c>
      <c r="I9" s="7">
        <v>6</v>
      </c>
    </row>
    <row r="10" spans="1:9">
      <c r="A10" s="7" t="s">
        <v>48</v>
      </c>
      <c r="B10" s="8">
        <v>94</v>
      </c>
      <c r="C10" s="8">
        <v>83</v>
      </c>
      <c r="D10" s="9">
        <f>C10/B10</f>
        <v>0.8829787234042553</v>
      </c>
      <c r="E10" s="8">
        <v>27</v>
      </c>
      <c r="F10" s="9">
        <f>E10/B10</f>
        <v>0.2872340425531915</v>
      </c>
      <c r="G10" s="8">
        <v>84</v>
      </c>
      <c r="H10" s="9">
        <f>G10/B10</f>
        <v>0.8936170212765957</v>
      </c>
      <c r="I10" s="7">
        <v>6</v>
      </c>
    </row>
    <row r="11" spans="1:9">
      <c r="A11" s="7" t="s">
        <v>49</v>
      </c>
      <c r="B11" s="8">
        <v>295</v>
      </c>
      <c r="C11" s="8">
        <v>259</v>
      </c>
      <c r="D11" s="9">
        <f>C11/B11</f>
        <v>0.8779661016949153</v>
      </c>
      <c r="E11" s="8">
        <v>91</v>
      </c>
      <c r="F11" s="9">
        <f>E11/B11</f>
        <v>0.30847457627118646</v>
      </c>
      <c r="G11" s="8">
        <v>237</v>
      </c>
      <c r="H11" s="9">
        <f>G11/B11</f>
        <v>0.8033898305084746</v>
      </c>
      <c r="I11" s="7">
        <v>8</v>
      </c>
    </row>
    <row r="12" spans="1:9">
      <c r="A12" s="7" t="s">
        <v>50</v>
      </c>
      <c r="B12" s="8">
        <v>105</v>
      </c>
      <c r="C12" s="8">
        <v>92</v>
      </c>
      <c r="D12" s="9">
        <f>C12/B12</f>
        <v>0.8761904761904762</v>
      </c>
      <c r="E12" s="8">
        <v>37</v>
      </c>
      <c r="F12" s="9">
        <f>E12/B12</f>
        <v>0.3523809523809524</v>
      </c>
      <c r="G12" s="8">
        <v>92</v>
      </c>
      <c r="H12" s="9">
        <f>G12/B12</f>
        <v>0.8761904761904762</v>
      </c>
      <c r="I12" s="7">
        <v>16</v>
      </c>
    </row>
    <row r="13" spans="1:9">
      <c r="A13" s="7" t="s">
        <v>51</v>
      </c>
      <c r="B13" s="8">
        <v>192</v>
      </c>
      <c r="C13" s="8">
        <v>167</v>
      </c>
      <c r="D13" s="9">
        <f>C13/B13</f>
        <v>0.8697916666666666</v>
      </c>
      <c r="E13" s="8">
        <v>61</v>
      </c>
      <c r="F13" s="9">
        <f>E13/B13</f>
        <v>0.3177083333333333</v>
      </c>
      <c r="G13" s="8">
        <v>173</v>
      </c>
      <c r="H13" s="9">
        <f>G13/B13</f>
        <v>0.9010416666666666</v>
      </c>
      <c r="I13" s="7">
        <v>9</v>
      </c>
    </row>
    <row r="14" spans="1:9">
      <c r="A14" s="7" t="s">
        <v>52</v>
      </c>
      <c r="B14" s="8">
        <v>158</v>
      </c>
      <c r="C14" s="8">
        <v>137</v>
      </c>
      <c r="D14" s="9">
        <f>C14/B14</f>
        <v>0.8670886075949367</v>
      </c>
      <c r="E14" s="8">
        <v>46</v>
      </c>
      <c r="F14" s="9">
        <f>E14/B14</f>
        <v>0.2911392405063291</v>
      </c>
      <c r="G14" s="8">
        <v>137</v>
      </c>
      <c r="H14" s="9">
        <f>G14/B14</f>
        <v>0.8670886075949367</v>
      </c>
      <c r="I14" s="7">
        <v>10</v>
      </c>
    </row>
    <row r="15" spans="1:9">
      <c r="A15" s="7" t="s">
        <v>53</v>
      </c>
      <c r="B15" s="8">
        <v>218</v>
      </c>
      <c r="C15" s="8">
        <v>188</v>
      </c>
      <c r="D15" s="9">
        <f>C15/B15</f>
        <v>0.8623853211009175</v>
      </c>
      <c r="E15" s="8">
        <v>72</v>
      </c>
      <c r="F15" s="9">
        <f>E15/B15</f>
        <v>0.3302752293577982</v>
      </c>
      <c r="G15" s="8">
        <v>190</v>
      </c>
      <c r="H15" s="9">
        <f>G15/B15</f>
        <v>0.8715596330275229</v>
      </c>
      <c r="I15" s="7">
        <v>8</v>
      </c>
    </row>
    <row r="16" spans="1:9">
      <c r="A16" s="7" t="s">
        <v>54</v>
      </c>
      <c r="B16" s="8">
        <v>136</v>
      </c>
      <c r="C16" s="8">
        <v>115</v>
      </c>
      <c r="D16" s="9">
        <f>C16/B16</f>
        <v>0.8455882352941176</v>
      </c>
      <c r="E16" s="8">
        <v>30</v>
      </c>
      <c r="F16" s="9">
        <f>E16/B16</f>
        <v>0.22058823529411764</v>
      </c>
      <c r="G16" s="8">
        <v>118</v>
      </c>
      <c r="H16" s="9">
        <f>G16/B16</f>
        <v>0.8676470588235294</v>
      </c>
      <c r="I16" s="7">
        <v>8</v>
      </c>
    </row>
    <row r="17" spans="1:9">
      <c r="A17" s="7" t="s">
        <v>55</v>
      </c>
      <c r="B17" s="8">
        <v>157</v>
      </c>
      <c r="C17" s="8">
        <v>132</v>
      </c>
      <c r="D17" s="9">
        <f>C17/B17</f>
        <v>0.8407643312101911</v>
      </c>
      <c r="E17" s="8">
        <v>37</v>
      </c>
      <c r="F17" s="9">
        <f>E17/B17</f>
        <v>0.2356687898089172</v>
      </c>
      <c r="G17" s="8">
        <v>130</v>
      </c>
      <c r="H17" s="9">
        <f>G17/B17</f>
        <v>0.8280254777070064</v>
      </c>
      <c r="I17" s="7">
        <v>7</v>
      </c>
    </row>
    <row r="18" spans="1:9">
      <c r="A18" s="7" t="s">
        <v>56</v>
      </c>
      <c r="B18" s="8">
        <v>154</v>
      </c>
      <c r="C18" s="8">
        <v>129</v>
      </c>
      <c r="D18" s="9">
        <f>C18/B18</f>
        <v>0.8376623376623377</v>
      </c>
      <c r="E18" s="8">
        <v>43</v>
      </c>
      <c r="F18" s="9">
        <f>E18/B18</f>
        <v>0.2792207792207792</v>
      </c>
      <c r="G18" s="8">
        <v>138</v>
      </c>
      <c r="H18" s="9">
        <f>G18/B18</f>
        <v>0.8961038961038961</v>
      </c>
      <c r="I18" s="7">
        <v>6.5</v>
      </c>
    </row>
    <row r="19" spans="1:9">
      <c r="A19" s="7" t="s">
        <v>57</v>
      </c>
      <c r="B19" s="8">
        <v>143</v>
      </c>
      <c r="C19" s="8">
        <v>118</v>
      </c>
      <c r="D19" s="9">
        <f>C19/B19</f>
        <v>0.8251748251748252</v>
      </c>
      <c r="E19" s="8">
        <v>43</v>
      </c>
      <c r="F19" s="9">
        <f>E19/B19</f>
        <v>0.3006993006993007</v>
      </c>
      <c r="G19" s="8">
        <v>130</v>
      </c>
      <c r="H19" s="9">
        <f>G19/B19</f>
        <v>0.9090909090909091</v>
      </c>
      <c r="I19" s="7">
        <v>7</v>
      </c>
    </row>
    <row r="20" spans="1:9">
      <c r="A20" s="7" t="s">
        <v>58</v>
      </c>
      <c r="B20" s="8">
        <v>70</v>
      </c>
      <c r="C20" s="8">
        <v>42</v>
      </c>
      <c r="D20" s="9">
        <f>C20/B20</f>
        <v>0.6</v>
      </c>
      <c r="E20" s="8">
        <v>17</v>
      </c>
      <c r="F20" s="9">
        <f>E20/B20</f>
        <v>0.24285714285714285</v>
      </c>
      <c r="G20" s="8">
        <v>63</v>
      </c>
      <c r="H20" s="9">
        <f>G20/B20</f>
        <v>0.9</v>
      </c>
      <c r="I20" s="7">
        <v>1</v>
      </c>
    </row>
    <row r="21" spans="1:9">
      <c r="A21" s="11" t="s">
        <v>59</v>
      </c>
      <c r="B21" s="12">
        <f>SUM(B5:B20)</f>
        <v>2287</v>
      </c>
      <c r="C21" s="12">
        <f>SUM(C5:C20)</f>
        <v>1970</v>
      </c>
      <c r="D21" s="13">
        <f>C21/B21</f>
        <v>0.8613904678618277</v>
      </c>
      <c r="E21" s="12">
        <f>SUM(E5:E20)</f>
        <v>692</v>
      </c>
      <c r="F21" s="13">
        <f>E21/B21</f>
        <v>0.30257979886313946</v>
      </c>
      <c r="G21" s="12">
        <f>SUM(G5:G20)</f>
        <v>1974</v>
      </c>
      <c r="H21" s="13">
        <f>G21/B21</f>
        <v>0.8631394840402273</v>
      </c>
      <c r="I21" s="11">
        <v>8</v>
      </c>
    </row>
    <row r="23" spans="1:9">
      <c r="A23" s="2" t="s">
        <v>60</v>
      </c>
    </row>
    <row r="24" spans="1:9">
      <c r="A24" s="2" t="s">
        <v>61</v>
      </c>
    </row>
    <row r="25" spans="1:9">
      <c r="A25" s="2" t="s">
        <v>62</v>
      </c>
    </row>
  </sheetData>
  <autoFilter ref="A4:I20"/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4.7109375" customWidth="1"/>
    <col min="2" max="9" width="15.7109375" customWidth="1"/>
  </cols>
  <sheetData>
    <row r="1" spans="1:9" ht="24" customHeight="1">
      <c r="A1" s="1" t="s">
        <v>63</v>
      </c>
    </row>
    <row r="3" spans="1:9" ht="64" customHeight="1">
      <c r="A3" s="5" t="s">
        <v>64</v>
      </c>
      <c r="B3" s="6" t="s">
        <v>5</v>
      </c>
      <c r="C3" s="6" t="s">
        <v>36</v>
      </c>
      <c r="D3" s="6" t="s">
        <v>37</v>
      </c>
      <c r="E3" s="6" t="s">
        <v>38</v>
      </c>
      <c r="F3" s="6" t="s">
        <v>39</v>
      </c>
      <c r="G3" s="6" t="s">
        <v>40</v>
      </c>
      <c r="H3" s="6" t="s">
        <v>41</v>
      </c>
      <c r="I3" s="6" t="s">
        <v>42</v>
      </c>
    </row>
    <row r="4" spans="1:9">
      <c r="A4" s="7" t="s">
        <v>65</v>
      </c>
      <c r="B4" s="8">
        <v>1328</v>
      </c>
      <c r="C4" s="8">
        <v>1146</v>
      </c>
      <c r="D4" s="9">
        <f>C4/B4</f>
        <v>0.8629518072289156</v>
      </c>
      <c r="E4" s="8">
        <v>375</v>
      </c>
      <c r="F4" s="9">
        <f>E4/B4</f>
        <v>0.28237951807228917</v>
      </c>
      <c r="G4" s="8">
        <v>1137</v>
      </c>
      <c r="H4" s="9">
        <f>G4/B4</f>
        <v>0.8561746987951807</v>
      </c>
      <c r="I4" s="7">
        <v>8</v>
      </c>
    </row>
    <row r="5" spans="1:9">
      <c r="A5" s="7" t="s">
        <v>66</v>
      </c>
      <c r="B5" s="8">
        <v>683</v>
      </c>
      <c r="C5" s="8">
        <v>589</v>
      </c>
      <c r="D5" s="9">
        <f>C5/B5</f>
        <v>0.862371888726208</v>
      </c>
      <c r="E5" s="8">
        <v>225</v>
      </c>
      <c r="F5" s="9">
        <f>E5/B5</f>
        <v>0.3294289897510981</v>
      </c>
      <c r="G5" s="8">
        <v>586</v>
      </c>
      <c r="H5" s="9">
        <f>G5/B5</f>
        <v>0.8579795021961932</v>
      </c>
      <c r="I5" s="7">
        <v>8</v>
      </c>
    </row>
    <row r="6" spans="1:9">
      <c r="A6" s="7" t="s">
        <v>67</v>
      </c>
      <c r="B6" s="8">
        <v>276</v>
      </c>
      <c r="C6" s="8">
        <v>235</v>
      </c>
      <c r="D6" s="9">
        <f>C6/B6</f>
        <v>0.8514492753623188</v>
      </c>
      <c r="E6" s="8">
        <v>92</v>
      </c>
      <c r="F6" s="9">
        <f>E6/B6</f>
        <v>0.3333333333333333</v>
      </c>
      <c r="G6" s="8">
        <v>251</v>
      </c>
      <c r="H6" s="9">
        <f>G6/B6</f>
        <v>0.9094202898550725</v>
      </c>
      <c r="I6" s="7">
        <v>9</v>
      </c>
    </row>
    <row r="7" spans="1:9">
      <c r="A7" s="11" t="s">
        <v>68</v>
      </c>
      <c r="B7" s="12">
        <f>SUM(B4:B6)</f>
        <v>2287</v>
      </c>
      <c r="C7" s="12">
        <f>SUM(C4:C6)</f>
        <v>1970</v>
      </c>
      <c r="D7" s="13">
        <f>C7/B7</f>
        <v>0.8613904678618277</v>
      </c>
      <c r="E7" s="12">
        <f>SUM(E4:E6)</f>
        <v>692</v>
      </c>
      <c r="F7" s="13">
        <f>E7/B7</f>
        <v>0.30257979886313946</v>
      </c>
      <c r="G7" s="12">
        <f>SUM(G4:G6)</f>
        <v>1974</v>
      </c>
      <c r="H7" s="13">
        <f>G7/B7</f>
        <v>0.8631394840402273</v>
      </c>
      <c r="I7" s="11">
        <v>8</v>
      </c>
    </row>
  </sheetData>
  <autoFilter ref="A3:I6"/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44.7109375" customWidth="1"/>
    <col min="2" max="9" width="15.7109375" customWidth="1"/>
  </cols>
  <sheetData>
    <row r="1" spans="1:9" ht="24" customHeight="1">
      <c r="A1" s="1" t="s">
        <v>69</v>
      </c>
    </row>
    <row r="2" spans="1:9">
      <c r="A2" s="2" t="s">
        <v>70</v>
      </c>
    </row>
    <row r="4" spans="1:9" ht="64" customHeight="1">
      <c r="A4" s="5" t="s">
        <v>71</v>
      </c>
      <c r="B4" s="6" t="s">
        <v>5</v>
      </c>
      <c r="C4" s="6" t="s">
        <v>36</v>
      </c>
      <c r="D4" s="6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42</v>
      </c>
    </row>
    <row r="5" spans="1:9">
      <c r="A5" s="7" t="s">
        <v>72</v>
      </c>
      <c r="B5" s="8">
        <v>313</v>
      </c>
      <c r="C5" s="8">
        <v>189</v>
      </c>
      <c r="D5" s="9">
        <f>C5/B5</f>
        <v>0.6038338658146964</v>
      </c>
      <c r="E5" s="8">
        <v>18</v>
      </c>
      <c r="F5" s="9">
        <f>E5/B5</f>
        <v>0.05750798722044728</v>
      </c>
      <c r="G5" s="8">
        <v>291</v>
      </c>
      <c r="H5" s="9">
        <f>G5/B5</f>
        <v>0.9297124600638977</v>
      </c>
      <c r="I5" s="7">
        <v>1</v>
      </c>
    </row>
    <row r="6" spans="1:9">
      <c r="A6" s="7" t="s">
        <v>73</v>
      </c>
      <c r="B6" s="8">
        <v>67</v>
      </c>
      <c r="C6" s="8">
        <v>63</v>
      </c>
      <c r="D6" s="9">
        <f>C6/B6</f>
        <v>0.9402985074626866</v>
      </c>
      <c r="E6" s="8">
        <v>24</v>
      </c>
      <c r="F6" s="9">
        <f>E6/B6</f>
        <v>0.3582089552238806</v>
      </c>
      <c r="G6" s="8">
        <v>67</v>
      </c>
      <c r="H6" s="9">
        <f>G6/B6</f>
        <v>1.0</v>
      </c>
      <c r="I6" s="7">
        <v>8</v>
      </c>
    </row>
    <row r="7" spans="1:9">
      <c r="A7" s="7" t="s">
        <v>74</v>
      </c>
      <c r="B7" s="8">
        <v>1907</v>
      </c>
      <c r="C7" s="8">
        <v>1718</v>
      </c>
      <c r="D7" s="9">
        <f>C7/B7</f>
        <v>0.9008914525432616</v>
      </c>
      <c r="E7" s="8">
        <v>650</v>
      </c>
      <c r="F7" s="9">
        <f>E7/B7</f>
        <v>0.34084950183534346</v>
      </c>
      <c r="G7" s="8">
        <v>1616</v>
      </c>
      <c r="H7" s="9">
        <f>G7/B7</f>
        <v>0.8474042999475616</v>
      </c>
      <c r="I7" s="7">
        <v>10</v>
      </c>
    </row>
    <row r="8" spans="1:9">
      <c r="A8" s="11" t="s">
        <v>68</v>
      </c>
      <c r="B8" s="12">
        <f>SUM(B5:B7)</f>
        <v>2287</v>
      </c>
      <c r="C8" s="12">
        <f>SUM(C5:C7)</f>
        <v>1970</v>
      </c>
      <c r="D8" s="13">
        <f>C8/B8</f>
        <v>0.8613904678618277</v>
      </c>
      <c r="E8" s="12">
        <f>SUM(E5:E7)</f>
        <v>692</v>
      </c>
      <c r="F8" s="13">
        <f>E8/B8</f>
        <v>0.30257979886313946</v>
      </c>
      <c r="G8" s="12">
        <f>SUM(G5:G7)</f>
        <v>1974</v>
      </c>
      <c r="H8" s="13">
        <f>G8/B8</f>
        <v>0.8631394840402273</v>
      </c>
      <c r="I8" s="11">
        <v>8</v>
      </c>
    </row>
    <row r="10" spans="1:9">
      <c r="A10" s="2" t="s">
        <v>75</v>
      </c>
    </row>
  </sheetData>
  <autoFilter ref="A4:I7"/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42.7109375" customWidth="1"/>
    <col min="2" max="2" width="30.7109375" customWidth="1"/>
    <col min="3" max="3" width="17.7109375" customWidth="1"/>
    <col min="4" max="4" width="14.7109375" customWidth="1"/>
    <col min="5" max="5" width="74.7109375" customWidth="1"/>
    <col min="6" max="7" width="13.7109375" customWidth="1"/>
  </cols>
  <sheetData>
    <row r="1" spans="1:7" ht="24" customHeight="1">
      <c r="A1" s="1" t="s">
        <v>76</v>
      </c>
    </row>
    <row r="2" spans="1:7">
      <c r="A2" s="2" t="s">
        <v>77</v>
      </c>
    </row>
    <row r="4" spans="1:7" ht="30" customHeight="1">
      <c r="A4" s="5" t="s">
        <v>78</v>
      </c>
      <c r="B4" s="5" t="s">
        <v>79</v>
      </c>
      <c r="C4" s="5" t="s">
        <v>80</v>
      </c>
      <c r="D4" s="5" t="s">
        <v>81</v>
      </c>
      <c r="E4" s="5" t="s">
        <v>82</v>
      </c>
      <c r="F4" s="6" t="s">
        <v>5</v>
      </c>
      <c r="G4" s="6" t="s">
        <v>6</v>
      </c>
    </row>
    <row r="5" spans="1:7">
      <c r="A5" s="14" t="s">
        <v>83</v>
      </c>
      <c r="B5" s="7" t="s">
        <v>84</v>
      </c>
      <c r="C5" s="7" t="s">
        <v>85</v>
      </c>
      <c r="D5" s="7" t="s">
        <v>86</v>
      </c>
      <c r="E5" s="14" t="s">
        <v>87</v>
      </c>
      <c r="F5" s="8">
        <v>1139</v>
      </c>
      <c r="G5" s="9">
        <f>F5/liczba_stron</f>
        <v>0.4980323567993004</v>
      </c>
    </row>
    <row r="6" spans="1:7">
      <c r="A6" s="14" t="s">
        <v>88</v>
      </c>
      <c r="B6" s="7" t="s">
        <v>89</v>
      </c>
      <c r="C6" s="7" t="s">
        <v>90</v>
      </c>
      <c r="D6" s="7" t="s">
        <v>86</v>
      </c>
      <c r="E6" s="14" t="s">
        <v>91</v>
      </c>
      <c r="F6" s="8">
        <v>974</v>
      </c>
      <c r="G6" s="9">
        <f>F6/liczba_stron</f>
        <v>0.4258854394403148</v>
      </c>
    </row>
    <row r="7" spans="1:7">
      <c r="A7" s="14" t="s">
        <v>92</v>
      </c>
      <c r="B7" s="7" t="s">
        <v>93</v>
      </c>
      <c r="C7" s="7" t="s">
        <v>94</v>
      </c>
      <c r="D7" s="7" t="s">
        <v>86</v>
      </c>
      <c r="E7" s="14" t="s">
        <v>95</v>
      </c>
      <c r="F7" s="8">
        <v>439</v>
      </c>
      <c r="G7" s="9">
        <f>F7/liczba_stron</f>
        <v>0.1919545255793616</v>
      </c>
    </row>
    <row r="8" spans="1:7">
      <c r="A8" s="14" t="s">
        <v>96</v>
      </c>
      <c r="B8" s="7" t="s">
        <v>97</v>
      </c>
      <c r="C8" s="7" t="s">
        <v>98</v>
      </c>
      <c r="D8" s="7" t="s">
        <v>86</v>
      </c>
      <c r="E8" s="14" t="s">
        <v>99</v>
      </c>
      <c r="F8" s="8">
        <v>407</v>
      </c>
      <c r="G8" s="9">
        <f>F8/liczba_stron</f>
        <v>0.17796239615216441</v>
      </c>
    </row>
    <row r="9" spans="1:7">
      <c r="A9" s="14" t="s">
        <v>100</v>
      </c>
      <c r="B9" s="7" t="s">
        <v>101</v>
      </c>
      <c r="C9" s="7" t="s">
        <v>102</v>
      </c>
      <c r="D9" s="7" t="s">
        <v>103</v>
      </c>
      <c r="E9" s="14" t="s">
        <v>104</v>
      </c>
      <c r="F9" s="8">
        <v>359</v>
      </c>
      <c r="G9" s="9">
        <f>F9/liczba_stron</f>
        <v>0.1569742020113686</v>
      </c>
    </row>
    <row r="10" spans="1:7">
      <c r="A10" s="14" t="s">
        <v>105</v>
      </c>
      <c r="B10" s="7" t="s">
        <v>106</v>
      </c>
      <c r="C10" s="7" t="s">
        <v>107</v>
      </c>
      <c r="D10" s="7" t="s">
        <v>86</v>
      </c>
      <c r="E10" s="14" t="s">
        <v>108</v>
      </c>
      <c r="F10" s="8">
        <v>257</v>
      </c>
      <c r="G10" s="9">
        <f>F10/liczba_stron</f>
        <v>0.11237428946217752</v>
      </c>
    </row>
    <row r="11" spans="1:7">
      <c r="A11" s="14" t="s">
        <v>109</v>
      </c>
      <c r="B11" s="7" t="s">
        <v>110</v>
      </c>
      <c r="C11" s="7" t="s">
        <v>94</v>
      </c>
      <c r="D11" s="7" t="s">
        <v>103</v>
      </c>
      <c r="E11" s="14" t="s">
        <v>111</v>
      </c>
      <c r="F11" s="8">
        <v>199</v>
      </c>
      <c r="G11" s="9">
        <f>F11/liczba_stron</f>
        <v>0.08701355487538259</v>
      </c>
    </row>
    <row r="12" spans="1:7">
      <c r="A12" s="14" t="s">
        <v>112</v>
      </c>
      <c r="B12" s="7" t="s">
        <v>113</v>
      </c>
      <c r="C12" s="7" t="s">
        <v>114</v>
      </c>
      <c r="D12" s="7" t="s">
        <v>86</v>
      </c>
      <c r="E12" s="14" t="s">
        <v>115</v>
      </c>
      <c r="F12" s="8">
        <v>191</v>
      </c>
      <c r="G12" s="9">
        <f>F12/liczba_stron</f>
        <v>0.0835155225185833</v>
      </c>
    </row>
    <row r="13" spans="1:7">
      <c r="A13" s="14" t="s">
        <v>116</v>
      </c>
      <c r="B13" s="7" t="s">
        <v>117</v>
      </c>
      <c r="C13" s="7" t="s">
        <v>94</v>
      </c>
      <c r="D13" s="7" t="s">
        <v>86</v>
      </c>
      <c r="E13" s="14" t="s">
        <v>118</v>
      </c>
      <c r="F13" s="8">
        <v>179</v>
      </c>
      <c r="G13" s="9">
        <f>F13/liczba_stron</f>
        <v>0.07826847398338435</v>
      </c>
    </row>
    <row r="14" spans="1:7">
      <c r="A14" s="14" t="s">
        <v>119</v>
      </c>
      <c r="B14" s="7" t="s">
        <v>120</v>
      </c>
      <c r="C14" s="7" t="s">
        <v>121</v>
      </c>
      <c r="D14" s="7" t="s">
        <v>122</v>
      </c>
      <c r="E14" s="14" t="s">
        <v>123</v>
      </c>
      <c r="F14" s="8">
        <v>132</v>
      </c>
      <c r="G14" s="9">
        <f>F14/liczba_stron</f>
        <v>0.057717533887188456</v>
      </c>
    </row>
    <row r="15" spans="1:7">
      <c r="A15" s="14" t="s">
        <v>124</v>
      </c>
      <c r="B15" s="7" t="s">
        <v>125</v>
      </c>
      <c r="C15" s="7" t="s">
        <v>107</v>
      </c>
      <c r="D15" s="7" t="s">
        <v>86</v>
      </c>
      <c r="E15" s="14"/>
      <c r="F15" s="8">
        <v>104</v>
      </c>
      <c r="G15" s="9">
        <f>F15/liczba_stron</f>
        <v>0.045474420638390904</v>
      </c>
    </row>
    <row r="16" spans="1:7">
      <c r="A16" s="14" t="s">
        <v>126</v>
      </c>
      <c r="B16" s="7" t="s">
        <v>127</v>
      </c>
      <c r="C16" s="7" t="s">
        <v>107</v>
      </c>
      <c r="D16" s="7" t="s">
        <v>103</v>
      </c>
      <c r="E16" s="14"/>
      <c r="F16" s="8">
        <v>91</v>
      </c>
      <c r="G16" s="9">
        <f>F16/liczba_stron</f>
        <v>0.03979011805859204</v>
      </c>
    </row>
    <row r="17" spans="1:7">
      <c r="A17" s="14" t="s">
        <v>128</v>
      </c>
      <c r="B17" s="7" t="s">
        <v>129</v>
      </c>
      <c r="C17" s="7" t="s">
        <v>94</v>
      </c>
      <c r="D17" s="7" t="s">
        <v>103</v>
      </c>
      <c r="E17" s="14"/>
      <c r="F17" s="8">
        <v>79</v>
      </c>
      <c r="G17" s="9">
        <f>F17/liczba_stron</f>
        <v>0.03454306952339309</v>
      </c>
    </row>
    <row r="18" spans="1:7">
      <c r="A18" s="14" t="s">
        <v>130</v>
      </c>
      <c r="B18" s="7" t="s">
        <v>131</v>
      </c>
      <c r="C18" s="7" t="s">
        <v>94</v>
      </c>
      <c r="D18" s="7" t="s">
        <v>103</v>
      </c>
      <c r="E18" s="14"/>
      <c r="F18" s="8">
        <v>70</v>
      </c>
      <c r="G18" s="9">
        <f>F18/liczba_stron</f>
        <v>0.03060778312199388</v>
      </c>
    </row>
    <row r="19" spans="1:7">
      <c r="A19" s="14" t="s">
        <v>132</v>
      </c>
      <c r="B19" s="7" t="s">
        <v>133</v>
      </c>
      <c r="C19" s="7" t="s">
        <v>94</v>
      </c>
      <c r="D19" s="7" t="s">
        <v>86</v>
      </c>
      <c r="E19" s="14"/>
      <c r="F19" s="8">
        <v>53</v>
      </c>
      <c r="G19" s="9">
        <f>F19/liczba_stron</f>
        <v>0.023174464363795364</v>
      </c>
    </row>
    <row r="20" spans="1:7">
      <c r="A20" s="14" t="s">
        <v>134</v>
      </c>
      <c r="B20" s="7" t="s">
        <v>135</v>
      </c>
      <c r="C20" s="7" t="s">
        <v>94</v>
      </c>
      <c r="D20" s="7" t="s">
        <v>86</v>
      </c>
      <c r="E20" s="14"/>
      <c r="F20" s="8">
        <v>50</v>
      </c>
      <c r="G20" s="9">
        <f>F20/liczba_stron</f>
        <v>0.021862702229995628</v>
      </c>
    </row>
    <row r="21" spans="1:7">
      <c r="A21" s="14" t="s">
        <v>136</v>
      </c>
      <c r="B21" s="7" t="s">
        <v>137</v>
      </c>
      <c r="C21" s="7" t="s">
        <v>94</v>
      </c>
      <c r="D21" s="7" t="s">
        <v>86</v>
      </c>
      <c r="E21" s="14"/>
      <c r="F21" s="8">
        <v>40</v>
      </c>
      <c r="G21" s="9">
        <f>F21/liczba_stron</f>
        <v>0.0174901617839965</v>
      </c>
    </row>
    <row r="22" spans="1:7">
      <c r="A22" s="14" t="s">
        <v>138</v>
      </c>
      <c r="B22" s="7" t="s">
        <v>139</v>
      </c>
      <c r="C22" s="7" t="s">
        <v>107</v>
      </c>
      <c r="D22" s="7" t="s">
        <v>103</v>
      </c>
      <c r="E22" s="14"/>
      <c r="F22" s="8">
        <v>39</v>
      </c>
      <c r="G22" s="9">
        <f>F22/liczba_stron</f>
        <v>0.017052907739396588</v>
      </c>
    </row>
    <row r="23" spans="1:7">
      <c r="A23" s="14" t="s">
        <v>140</v>
      </c>
      <c r="B23" s="7" t="s">
        <v>141</v>
      </c>
      <c r="C23" s="7" t="s">
        <v>94</v>
      </c>
      <c r="D23" s="7" t="s">
        <v>86</v>
      </c>
      <c r="E23" s="14"/>
      <c r="F23" s="8">
        <v>35</v>
      </c>
      <c r="G23" s="9">
        <f>F23/liczba_stron</f>
        <v>0.01530389156099694</v>
      </c>
    </row>
    <row r="24" spans="1:7">
      <c r="A24" s="14" t="s">
        <v>142</v>
      </c>
      <c r="B24" s="7" t="s">
        <v>143</v>
      </c>
      <c r="C24" s="7" t="s">
        <v>144</v>
      </c>
      <c r="D24" s="7" t="s">
        <v>86</v>
      </c>
      <c r="E24" s="14"/>
      <c r="F24" s="8">
        <v>28</v>
      </c>
      <c r="G24" s="9">
        <f>F24/liczba_stron</f>
        <v>0.012243113248797552</v>
      </c>
    </row>
    <row r="25" spans="1:7">
      <c r="A25" s="14" t="s">
        <v>145</v>
      </c>
      <c r="B25" s="7" t="s">
        <v>146</v>
      </c>
      <c r="C25" s="7" t="s">
        <v>94</v>
      </c>
      <c r="D25" s="7" t="s">
        <v>103</v>
      </c>
      <c r="E25" s="14"/>
      <c r="F25" s="8">
        <v>19</v>
      </c>
      <c r="G25" s="9">
        <f>F25/liczba_stron</f>
        <v>0.008307826847398338</v>
      </c>
    </row>
    <row r="26" spans="1:7">
      <c r="A26" s="14" t="s">
        <v>147</v>
      </c>
      <c r="B26" s="7" t="s">
        <v>148</v>
      </c>
      <c r="C26" s="7" t="s">
        <v>102</v>
      </c>
      <c r="D26" s="7" t="s">
        <v>86</v>
      </c>
      <c r="E26" s="14"/>
      <c r="F26" s="8">
        <v>18</v>
      </c>
      <c r="G26" s="9">
        <f>F26/liczba_stron</f>
        <v>0.007870572802798426</v>
      </c>
    </row>
    <row r="27" spans="1:7">
      <c r="A27" s="14" t="s">
        <v>149</v>
      </c>
      <c r="B27" s="7" t="s">
        <v>150</v>
      </c>
      <c r="C27" s="7" t="s">
        <v>107</v>
      </c>
      <c r="D27" s="7" t="s">
        <v>86</v>
      </c>
      <c r="E27" s="14"/>
      <c r="F27" s="8">
        <v>18</v>
      </c>
      <c r="G27" s="9">
        <f>F27/liczba_stron</f>
        <v>0.007870572802798426</v>
      </c>
    </row>
    <row r="28" spans="1:7">
      <c r="A28" s="14" t="s">
        <v>151</v>
      </c>
      <c r="B28" s="7" t="s">
        <v>152</v>
      </c>
      <c r="C28" s="7" t="s">
        <v>94</v>
      </c>
      <c r="D28" s="7" t="s">
        <v>103</v>
      </c>
      <c r="E28" s="14"/>
      <c r="F28" s="8">
        <v>15</v>
      </c>
      <c r="G28" s="9">
        <f>F28/liczba_stron</f>
        <v>0.006558810668998688</v>
      </c>
    </row>
    <row r="29" spans="1:7">
      <c r="A29" s="14" t="s">
        <v>153</v>
      </c>
      <c r="B29" s="7" t="s">
        <v>154</v>
      </c>
      <c r="C29" s="7" t="s">
        <v>94</v>
      </c>
      <c r="D29" s="7" t="s">
        <v>103</v>
      </c>
      <c r="E29" s="14"/>
      <c r="F29" s="8">
        <v>14</v>
      </c>
      <c r="G29" s="9">
        <f>F29/liczba_stron</f>
        <v>0.006121556624398776</v>
      </c>
    </row>
    <row r="30" spans="1:7">
      <c r="A30" s="14" t="s">
        <v>155</v>
      </c>
      <c r="B30" s="7" t="s">
        <v>156</v>
      </c>
      <c r="C30" s="7" t="s">
        <v>157</v>
      </c>
      <c r="D30" s="7" t="s">
        <v>86</v>
      </c>
      <c r="E30" s="14"/>
      <c r="F30" s="8">
        <v>12</v>
      </c>
      <c r="G30" s="9">
        <f>F30/liczba_stron</f>
        <v>0.005247048535198951</v>
      </c>
    </row>
    <row r="31" spans="1:7">
      <c r="A31" s="14" t="s">
        <v>158</v>
      </c>
      <c r="B31" s="7" t="s">
        <v>159</v>
      </c>
      <c r="C31" s="7" t="s">
        <v>102</v>
      </c>
      <c r="D31" s="7" t="s">
        <v>86</v>
      </c>
      <c r="E31" s="14"/>
      <c r="F31" s="8">
        <v>11</v>
      </c>
      <c r="G31" s="9">
        <f>F31/liczba_stron</f>
        <v>0.004809794490599038</v>
      </c>
    </row>
    <row r="32" spans="1:7">
      <c r="A32" s="14" t="s">
        <v>160</v>
      </c>
      <c r="B32" s="7" t="s">
        <v>161</v>
      </c>
      <c r="C32" s="7" t="s">
        <v>94</v>
      </c>
      <c r="D32" s="7" t="s">
        <v>86</v>
      </c>
      <c r="E32" s="14"/>
      <c r="F32" s="8">
        <v>9</v>
      </c>
      <c r="G32" s="9">
        <f>F32/liczba_stron</f>
        <v>0.003935286401399213</v>
      </c>
    </row>
    <row r="33" spans="1:7">
      <c r="A33" s="14" t="s">
        <v>162</v>
      </c>
      <c r="B33" s="7" t="s">
        <v>163</v>
      </c>
      <c r="C33" s="7" t="s">
        <v>102</v>
      </c>
      <c r="D33" s="7" t="s">
        <v>86</v>
      </c>
      <c r="E33" s="14"/>
      <c r="F33" s="8">
        <v>8</v>
      </c>
      <c r="G33" s="9">
        <f>F33/liczba_stron</f>
        <v>0.0034980323567993005</v>
      </c>
    </row>
    <row r="34" spans="1:7">
      <c r="A34" s="14" t="s">
        <v>164</v>
      </c>
      <c r="B34" s="7" t="s">
        <v>165</v>
      </c>
      <c r="C34" s="7" t="s">
        <v>166</v>
      </c>
      <c r="D34" s="7" t="s">
        <v>86</v>
      </c>
      <c r="E34" s="14"/>
      <c r="F34" s="8">
        <v>6</v>
      </c>
      <c r="G34" s="9">
        <f>F34/liczba_stron</f>
        <v>0.0026235242675994755</v>
      </c>
    </row>
    <row r="35" spans="1:7">
      <c r="A35" s="14" t="s">
        <v>167</v>
      </c>
      <c r="B35" s="7" t="s">
        <v>168</v>
      </c>
      <c r="C35" s="7" t="s">
        <v>94</v>
      </c>
      <c r="D35" s="7" t="s">
        <v>103</v>
      </c>
      <c r="E35" s="14"/>
      <c r="F35" s="8">
        <v>4</v>
      </c>
      <c r="G35" s="9">
        <f>F35/liczba_stron</f>
        <v>0.0017490161783996502</v>
      </c>
    </row>
    <row r="36" spans="1:7">
      <c r="A36" s="14" t="s">
        <v>169</v>
      </c>
      <c r="B36" s="7" t="s">
        <v>170</v>
      </c>
      <c r="C36" s="7" t="s">
        <v>102</v>
      </c>
      <c r="D36" s="7" t="s">
        <v>86</v>
      </c>
      <c r="E36" s="14"/>
      <c r="F36" s="8">
        <v>4</v>
      </c>
      <c r="G36" s="9">
        <f>F36/liczba_stron</f>
        <v>0.0017490161783996502</v>
      </c>
    </row>
    <row r="37" spans="1:7">
      <c r="A37" s="14" t="s">
        <v>171</v>
      </c>
      <c r="B37" s="7" t="s">
        <v>172</v>
      </c>
      <c r="C37" s="7" t="s">
        <v>173</v>
      </c>
      <c r="D37" s="7" t="s">
        <v>86</v>
      </c>
      <c r="E37" s="14"/>
      <c r="F37" s="8">
        <v>4</v>
      </c>
      <c r="G37" s="9">
        <f>F37/liczba_stron</f>
        <v>0.0017490161783996502</v>
      </c>
    </row>
    <row r="38" spans="1:7">
      <c r="A38" s="14" t="s">
        <v>174</v>
      </c>
      <c r="B38" s="7" t="s">
        <v>175</v>
      </c>
      <c r="C38" s="7" t="s">
        <v>107</v>
      </c>
      <c r="D38" s="7" t="s">
        <v>86</v>
      </c>
      <c r="E38" s="14"/>
      <c r="F38" s="8">
        <v>4</v>
      </c>
      <c r="G38" s="9">
        <f>F38/liczba_stron</f>
        <v>0.0017490161783996502</v>
      </c>
    </row>
    <row r="39" spans="1:7">
      <c r="A39" s="14" t="s">
        <v>176</v>
      </c>
      <c r="B39" s="7" t="s">
        <v>177</v>
      </c>
      <c r="C39" s="7" t="s">
        <v>178</v>
      </c>
      <c r="D39" s="7" t="s">
        <v>103</v>
      </c>
      <c r="E39" s="14"/>
      <c r="F39" s="8">
        <v>4</v>
      </c>
      <c r="G39" s="9">
        <f>F39/liczba_stron</f>
        <v>0.0017490161783996502</v>
      </c>
    </row>
    <row r="40" spans="1:7">
      <c r="A40" s="14" t="s">
        <v>179</v>
      </c>
      <c r="B40" s="7" t="s">
        <v>180</v>
      </c>
      <c r="C40" s="7" t="s">
        <v>94</v>
      </c>
      <c r="D40" s="7" t="s">
        <v>103</v>
      </c>
      <c r="E40" s="14"/>
      <c r="F40" s="8">
        <v>3</v>
      </c>
      <c r="G40" s="9">
        <f>F40/liczba_stron</f>
        <v>0.0013117621337997377</v>
      </c>
    </row>
    <row r="41" spans="1:7">
      <c r="A41" s="14" t="s">
        <v>181</v>
      </c>
      <c r="B41" s="7" t="s">
        <v>182</v>
      </c>
      <c r="C41" s="7" t="s">
        <v>90</v>
      </c>
      <c r="D41" s="7" t="s">
        <v>103</v>
      </c>
      <c r="E41" s="14"/>
      <c r="F41" s="8">
        <v>3</v>
      </c>
      <c r="G41" s="9">
        <f>F41/liczba_stron</f>
        <v>0.0013117621337997377</v>
      </c>
    </row>
    <row r="42" spans="1:7">
      <c r="A42" s="14" t="s">
        <v>183</v>
      </c>
      <c r="B42" s="7" t="s">
        <v>184</v>
      </c>
      <c r="C42" s="7" t="s">
        <v>144</v>
      </c>
      <c r="D42" s="7" t="s">
        <v>86</v>
      </c>
      <c r="E42" s="14"/>
      <c r="F42" s="8">
        <v>2</v>
      </c>
      <c r="G42" s="9">
        <f>F42/liczba_stron</f>
        <v>0.0008745080891998251</v>
      </c>
    </row>
    <row r="43" spans="1:7">
      <c r="A43" s="14" t="s">
        <v>185</v>
      </c>
      <c r="B43" s="7" t="s">
        <v>186</v>
      </c>
      <c r="C43" s="7" t="s">
        <v>94</v>
      </c>
      <c r="D43" s="7" t="s">
        <v>86</v>
      </c>
      <c r="E43" s="14"/>
      <c r="F43" s="8">
        <v>2</v>
      </c>
      <c r="G43" s="9">
        <f>F43/liczba_stron</f>
        <v>0.0008745080891998251</v>
      </c>
    </row>
    <row r="44" spans="1:7">
      <c r="A44" s="14" t="s">
        <v>187</v>
      </c>
      <c r="B44" s="7" t="s">
        <v>188</v>
      </c>
      <c r="C44" s="7" t="s">
        <v>189</v>
      </c>
      <c r="D44" s="7" t="s">
        <v>86</v>
      </c>
      <c r="E44" s="14"/>
      <c r="F44" s="8">
        <v>2</v>
      </c>
      <c r="G44" s="9">
        <f>F44/liczba_stron</f>
        <v>0.0008745080891998251</v>
      </c>
    </row>
    <row r="45" spans="1:7">
      <c r="A45" s="14" t="s">
        <v>190</v>
      </c>
      <c r="B45" s="7" t="s">
        <v>191</v>
      </c>
      <c r="C45" s="7" t="s">
        <v>94</v>
      </c>
      <c r="D45" s="7" t="s">
        <v>103</v>
      </c>
      <c r="E45" s="14"/>
      <c r="F45" s="8">
        <v>2</v>
      </c>
      <c r="G45" s="9">
        <f>F45/liczba_stron</f>
        <v>0.0008745080891998251</v>
      </c>
    </row>
    <row r="46" spans="1:7">
      <c r="A46" s="14" t="s">
        <v>192</v>
      </c>
      <c r="B46" s="7" t="s">
        <v>193</v>
      </c>
      <c r="C46" s="7" t="s">
        <v>94</v>
      </c>
      <c r="D46" s="7" t="s">
        <v>86</v>
      </c>
      <c r="E46" s="14"/>
      <c r="F46" s="8">
        <v>1</v>
      </c>
      <c r="G46" s="9">
        <f>F46/liczba_stron</f>
        <v>0.00043725404459991256</v>
      </c>
    </row>
  </sheetData>
  <autoFilter ref="A4:G46"/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2.7109375" customWidth="1"/>
    <col min="2" max="3" width="14.7109375" customWidth="1"/>
  </cols>
  <sheetData>
    <row r="1" spans="1:3" ht="24" customHeight="1">
      <c r="A1" s="1" t="s">
        <v>194</v>
      </c>
    </row>
    <row r="2" spans="1:3">
      <c r="A2" s="2" t="s">
        <v>195</v>
      </c>
    </row>
    <row r="4" spans="1:3">
      <c r="A4" s="5" t="s">
        <v>196</v>
      </c>
      <c r="B4" s="6" t="s">
        <v>5</v>
      </c>
      <c r="C4" s="6" t="s">
        <v>6</v>
      </c>
    </row>
    <row r="5" spans="1:3">
      <c r="A5" s="7" t="s">
        <v>197</v>
      </c>
      <c r="B5" s="8">
        <v>317</v>
      </c>
      <c r="C5" s="9">
        <f>B5/liczba_stron</f>
        <v>0.1386095321381723</v>
      </c>
    </row>
    <row r="6" spans="1:3">
      <c r="A6" s="7" t="s">
        <v>198</v>
      </c>
      <c r="B6" s="8">
        <v>612</v>
      </c>
      <c r="C6" s="9">
        <f>B6/liczba_stron</f>
        <v>0.2675994752951465</v>
      </c>
    </row>
    <row r="7" spans="1:3">
      <c r="A7" s="7" t="s">
        <v>199</v>
      </c>
      <c r="B7" s="8">
        <v>520</v>
      </c>
      <c r="C7" s="9">
        <f>B7/liczba_stron</f>
        <v>0.22737210319195453</v>
      </c>
    </row>
    <row r="8" spans="1:3">
      <c r="A8" s="7" t="s">
        <v>200</v>
      </c>
      <c r="B8" s="8">
        <v>377</v>
      </c>
      <c r="C8" s="9">
        <f>B8/liczba_stron</f>
        <v>0.16484477481416704</v>
      </c>
    </row>
    <row r="9" spans="1:3">
      <c r="A9" s="7" t="s">
        <v>201</v>
      </c>
      <c r="B9" s="8">
        <v>237</v>
      </c>
      <c r="C9" s="9">
        <f>B9/liczba_stron</f>
        <v>0.10362920857017928</v>
      </c>
    </row>
    <row r="10" spans="1:3">
      <c r="A10" s="7" t="s">
        <v>202</v>
      </c>
      <c r="B10" s="8">
        <v>224</v>
      </c>
      <c r="C10" s="9">
        <f>B10/liczba_stron</f>
        <v>0.09794490599038042</v>
      </c>
    </row>
    <row r="11" spans="1:3">
      <c r="A11" s="11" t="s">
        <v>68</v>
      </c>
      <c r="B11" s="12">
        <f>SUM(B5:B10)</f>
        <v>2287</v>
      </c>
      <c r="C11" s="13">
        <f>B11/liczba_stron</f>
        <v>1</v>
      </c>
    </row>
  </sheetData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</cols>
  <sheetData>
    <row r="1" spans="1:2" ht="24" customHeight="1">
      <c r="A1" s="1" t="s">
        <v>203</v>
      </c>
    </row>
    <row r="2" spans="1:2">
      <c r="A2" s="2" t="s">
        <v>204</v>
      </c>
    </row>
    <row r="3" spans="1:2">
      <c r="A3" s="2" t="s">
        <v>205</v>
      </c>
    </row>
    <row r="5" spans="1:2" ht="42" customHeight="1">
      <c r="A5" s="5" t="s">
        <v>206</v>
      </c>
      <c r="B5" s="6" t="s">
        <v>207</v>
      </c>
    </row>
    <row r="6" spans="1:2">
      <c r="A6" s="7" t="s">
        <v>208</v>
      </c>
      <c r="B6" s="9">
        <v>0.139</v>
      </c>
    </row>
    <row r="7" spans="1:2">
      <c r="A7" s="7" t="s">
        <v>209</v>
      </c>
      <c r="B7" s="9">
        <v>0.246</v>
      </c>
    </row>
    <row r="8" spans="1:2">
      <c r="A8" s="7" t="s">
        <v>210</v>
      </c>
      <c r="B8" s="9">
        <v>0.332</v>
      </c>
    </row>
    <row r="9" spans="1:2">
      <c r="A9" s="7" t="s">
        <v>211</v>
      </c>
      <c r="B9" s="9">
        <v>0.392</v>
      </c>
    </row>
    <row r="10" spans="1:2">
      <c r="A10" s="7" t="s">
        <v>212</v>
      </c>
      <c r="B10" s="9">
        <v>0.542</v>
      </c>
    </row>
    <row r="11" spans="1:2">
      <c r="A11" s="7" t="s">
        <v>213</v>
      </c>
      <c r="B11" s="9">
        <v>0.787</v>
      </c>
    </row>
  </sheetData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3"/>
  <sheetViews>
    <sheetView showGridLines="0" workbookViewId="0"/>
  </sheetViews>
  <sheetFormatPr defaultRowHeight="15"/>
  <cols>
    <col min="1" max="1" width="58.7109375" customWidth="1"/>
    <col min="2" max="4" width="13.7109375" customWidth="1"/>
  </cols>
  <sheetData>
    <row r="1" spans="1:2" ht="24" customHeight="1">
      <c r="A1" s="1" t="s">
        <v>214</v>
      </c>
    </row>
    <row r="2" spans="1:2">
      <c r="A2" s="2" t="s">
        <v>215</v>
      </c>
    </row>
    <row r="4" spans="1:2">
      <c r="A4" s="5" t="s">
        <v>216</v>
      </c>
      <c r="B4" s="6" t="s">
        <v>217</v>
      </c>
    </row>
    <row r="5" spans="1:2">
      <c r="A5" s="7" t="s">
        <v>218</v>
      </c>
      <c r="B5" s="8">
        <v>2287</v>
      </c>
    </row>
    <row r="6" spans="1:2">
      <c r="A6" s="14" t="s">
        <v>219</v>
      </c>
      <c r="B6" s="8">
        <v>54</v>
      </c>
    </row>
    <row r="7" spans="1:2">
      <c r="A7" s="14" t="s">
        <v>220</v>
      </c>
      <c r="B7" s="8">
        <v>33</v>
      </c>
    </row>
    <row r="8" spans="1:2">
      <c r="A8" s="14" t="s">
        <v>221</v>
      </c>
      <c r="B8" s="8">
        <v>33</v>
      </c>
    </row>
    <row r="9" spans="1:2">
      <c r="A9" s="14" t="s">
        <v>222</v>
      </c>
      <c r="B9" s="8">
        <v>16</v>
      </c>
    </row>
    <row r="10" spans="1:2">
      <c r="A10" s="14" t="s">
        <v>223</v>
      </c>
      <c r="B10" s="8">
        <v>13</v>
      </c>
    </row>
    <row r="11" spans="1:2">
      <c r="A11" s="14" t="s">
        <v>224</v>
      </c>
      <c r="B11" s="8">
        <v>12</v>
      </c>
    </row>
    <row r="12" spans="1:2">
      <c r="A12" s="14" t="s">
        <v>225</v>
      </c>
      <c r="B12" s="8">
        <v>12</v>
      </c>
    </row>
    <row r="13" spans="1:2">
      <c r="A13" s="14" t="s">
        <v>226</v>
      </c>
      <c r="B13" s="8">
        <v>11</v>
      </c>
    </row>
    <row r="14" spans="1:2">
      <c r="A14" s="14" t="s">
        <v>227</v>
      </c>
      <c r="B14" s="8">
        <v>5</v>
      </c>
    </row>
    <row r="15" spans="1:2">
      <c r="A15" s="14" t="s">
        <v>228</v>
      </c>
      <c r="B15" s="8">
        <v>4</v>
      </c>
    </row>
    <row r="16" spans="1:2">
      <c r="A16" s="14" t="s">
        <v>229</v>
      </c>
      <c r="B16" s="8">
        <v>2</v>
      </c>
    </row>
    <row r="17" spans="1:4">
      <c r="A17" s="11" t="s">
        <v>230</v>
      </c>
      <c r="B17" s="12">
        <f>SUM(B5:B16)</f>
        <v>2482</v>
      </c>
    </row>
    <row r="19" spans="1:4">
      <c r="A19" s="4" t="s">
        <v>231</v>
      </c>
    </row>
    <row r="20" spans="1:4" ht="42" customHeight="1">
      <c r="A20" s="5" t="s">
        <v>232</v>
      </c>
      <c r="B20" s="6" t="s">
        <v>5</v>
      </c>
      <c r="C20" s="6" t="s">
        <v>36</v>
      </c>
      <c r="D20" s="6" t="s">
        <v>37</v>
      </c>
    </row>
    <row r="21" spans="1:4">
      <c r="A21" s="14" t="s">
        <v>233</v>
      </c>
      <c r="B21" s="8">
        <v>1822</v>
      </c>
      <c r="C21" s="8">
        <v>1558</v>
      </c>
      <c r="D21" s="9">
        <f>C21/B21</f>
        <v>0.8551042810098792</v>
      </c>
    </row>
    <row r="22" spans="1:4">
      <c r="A22" s="14" t="s">
        <v>234</v>
      </c>
      <c r="B22" s="8">
        <v>465</v>
      </c>
      <c r="C22" s="8">
        <v>412</v>
      </c>
      <c r="D22" s="9">
        <f>C22/B22</f>
        <v>0.886021505376344</v>
      </c>
    </row>
    <row r="23" spans="1:4">
      <c r="A23" s="11" t="s">
        <v>68</v>
      </c>
      <c r="B23" s="12">
        <f>SUM(B21:B22)</f>
        <v>2287</v>
      </c>
      <c r="C23" s="12">
        <f>SUM(C21:C22)</f>
        <v>1970</v>
      </c>
      <c r="D23" s="13">
        <f>C23/B23</f>
        <v>0.8613904678618277</v>
      </c>
    </row>
  </sheetData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7"/>
  <sheetViews>
    <sheetView showGridLines="0" workbookViewId="0"/>
  </sheetViews>
  <sheetFormatPr defaultRowHeight="15"/>
  <cols>
    <col min="1" max="1" width="24.7109375" customWidth="1"/>
    <col min="2" max="2" width="112.7109375" customWidth="1"/>
  </cols>
  <sheetData>
    <row r="1" spans="1:2" ht="24" customHeight="1">
      <c r="A1" s="1" t="s">
        <v>235</v>
      </c>
    </row>
    <row r="3" spans="1:2">
      <c r="A3" s="15" t="s">
        <v>236</v>
      </c>
      <c r="B3" s="10" t="s">
        <v>237</v>
      </c>
    </row>
    <row r="4" spans="1:2">
      <c r="A4" s="15" t="s">
        <v>238</v>
      </c>
      <c r="B4" s="10" t="s">
        <v>239</v>
      </c>
    </row>
    <row r="5" spans="1:2">
      <c r="A5" s="15" t="s">
        <v>240</v>
      </c>
      <c r="B5" s="10" t="s">
        <v>241</v>
      </c>
    </row>
    <row r="6" spans="1:2">
      <c r="A6" s="15" t="s">
        <v>242</v>
      </c>
      <c r="B6" s="10" t="s">
        <v>243</v>
      </c>
    </row>
    <row r="7" spans="1:2">
      <c r="A7" s="15" t="s">
        <v>244</v>
      </c>
      <c r="B7" s="10" t="s">
        <v>245</v>
      </c>
    </row>
    <row r="8" spans="1:2">
      <c r="A8" s="15" t="s">
        <v>246</v>
      </c>
      <c r="B8" s="10" t="s">
        <v>247</v>
      </c>
    </row>
    <row r="9" spans="1:2">
      <c r="A9" s="15" t="s">
        <v>248</v>
      </c>
      <c r="B9" s="10" t="s">
        <v>249</v>
      </c>
    </row>
    <row r="10" spans="1:2">
      <c r="A10" s="15" t="s">
        <v>250</v>
      </c>
      <c r="B10" s="10" t="s">
        <v>251</v>
      </c>
    </row>
    <row r="11" spans="1:2">
      <c r="A11" s="15" t="s">
        <v>252</v>
      </c>
      <c r="B11" s="10" t="s">
        <v>253</v>
      </c>
    </row>
    <row r="12" spans="1:2">
      <c r="A12" s="15" t="s">
        <v>254</v>
      </c>
      <c r="B12" s="10" t="s">
        <v>255</v>
      </c>
    </row>
    <row r="13" spans="1:2">
      <c r="A13" s="15" t="s">
        <v>256</v>
      </c>
      <c r="B13" s="10" t="s">
        <v>257</v>
      </c>
    </row>
    <row r="14" spans="1:2">
      <c r="A14" s="15" t="s">
        <v>258</v>
      </c>
      <c r="B14" s="10" t="s">
        <v>259</v>
      </c>
    </row>
    <row r="15" spans="1:2">
      <c r="A15" s="15" t="s">
        <v>260</v>
      </c>
      <c r="B15" s="10" t="s">
        <v>261</v>
      </c>
    </row>
    <row r="16" spans="1:2">
      <c r="A16" s="15" t="s">
        <v>262</v>
      </c>
      <c r="B16" s="10" t="s">
        <v>263</v>
      </c>
    </row>
    <row r="17" spans="1:2">
      <c r="A17" s="15" t="s">
        <v>264</v>
      </c>
      <c r="B17" s="10" t="s">
        <v>265</v>
      </c>
    </row>
    <row r="19" spans="1:2">
      <c r="A19" s="4" t="s">
        <v>266</v>
      </c>
    </row>
    <row r="20" spans="1:2">
      <c r="A20" s="10" t="s">
        <v>267</v>
      </c>
      <c r="B20" s="3" t="s">
        <v>268</v>
      </c>
    </row>
    <row r="21" spans="1:2">
      <c r="A21" s="10" t="s">
        <v>269</v>
      </c>
      <c r="B21" s="3" t="s">
        <v>270</v>
      </c>
    </row>
    <row r="22" spans="1:2">
      <c r="A22" s="10" t="s">
        <v>271</v>
      </c>
      <c r="B22" s="3" t="s">
        <v>272</v>
      </c>
    </row>
    <row r="23" spans="1:2">
      <c r="A23" s="10" t="s">
        <v>273</v>
      </c>
      <c r="B23" s="3" t="s">
        <v>274</v>
      </c>
    </row>
    <row r="24" spans="1:2">
      <c r="A24" s="10" t="s">
        <v>275</v>
      </c>
      <c r="B24" s="3" t="s">
        <v>276</v>
      </c>
    </row>
    <row r="25" spans="1:2">
      <c r="A25" s="10" t="s">
        <v>233</v>
      </c>
      <c r="B25" s="3" t="s">
        <v>277</v>
      </c>
    </row>
    <row r="26" spans="1:2">
      <c r="A26" s="10" t="s">
        <v>278</v>
      </c>
      <c r="B26" s="3" t="s">
        <v>279</v>
      </c>
    </row>
    <row r="27" spans="1:2">
      <c r="A27" s="10" t="s">
        <v>280</v>
      </c>
      <c r="B27" s="3" t="s">
        <v>281</v>
      </c>
    </row>
  </sheetData>
  <hyperlinks>
    <hyperlink ref="B20" r:id="rId1"/>
    <hyperlink ref="B21" r:id="rId2"/>
    <hyperlink ref="B22" r:id="rId3"/>
    <hyperlink ref="B23" r:id="rId4"/>
    <hyperlink ref="B24" r:id="rId5"/>
    <hyperlink ref="B25" r:id="rId6"/>
    <hyperlink ref="B26" r:id="rId7"/>
    <hyperlink ref="B27" r:id="rId8"/>
  </hyperlinks>
  <pageMargins left="0.7" right="0.7" top="0.75" bottom="0.75" header="0.3" footer="0.3"/>
  <pageSetup paperSize="9" fitToHeight="0" orientation="landscape"/>
  <ignoredErrors>
    <ignoredError sqref="A1:Z200" numberStoredAsText="1"/>
    <ignoredError sqref="A1:Z200" formula="1"/>
    <ignoredError sqref="A1:Z200" formulaRange="1"/>
    <ignoredError sqref="A1:Z20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Podsumowanie</vt:lpstr>
      <vt:lpstr>Województwa</vt:lpstr>
      <vt:lpstr>Typy gmin</vt:lpstr>
      <vt:lpstr>System strony</vt:lpstr>
      <vt:lpstr>Naruszenia</vt:lpstr>
      <vt:lpstr>Rodzaje na stronie</vt:lpstr>
      <vt:lpstr>Po naprawie</vt:lpstr>
      <vt:lpstr>Przebieg badania</vt:lpstr>
      <vt:lpstr>Metoda i źródła</vt:lpstr>
      <vt:lpstr>liczba_stron</vt:lpstr>
      <vt:lpstr>Naruszenia!Print_Titles</vt:lpstr>
      <vt:lpstr>'System strony'!Print_Titles</vt:lpstr>
      <vt:lpstr>'Typy gmin'!Print_Titles</vt:lpstr>
      <vt:lpstr>Województwa!Print_Titles</vt:lpstr>
    </vt:vector>
  </TitlesOfParts>
  <Company>ByteWave Sp. z 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Dostępność stron internetowych gmin w 2026 roku, wszystkie dane</dc:title>
  <dc:subject>Wyniki automatycznego testu axe-core stron głównych gmin</dc:subject>
  <dc:creator>ByteWave Sp. z o.o.</dc:creator>
  <dc:description>https://bytewave.pl/raporty/dostepnosc-stron-gmin-2026/</dc:description>
  <cp:lastModifiedBy>ByteWave Sp. z o.o.</cp:lastModifiedBy>
  <dcterms:created xsi:type="dcterms:W3CDTF">2026-11-06T00:00:00Z</dcterms:created>
  <dcterms:modified xsi:type="dcterms:W3CDTF">2026-11-06T00:00:00Z</dcterms:modified>
</cp:coreProperties>
</file>